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dj" sheetId="1" r:id="rId1"/>
    <sheet name="Detail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<sst xmlns="http://schemas.openxmlformats.org/spreadsheetml/2006/main" count="69" uniqueCount="54">
  <si>
    <t>October 1999</t>
  </si>
  <si>
    <t>November 1999</t>
  </si>
  <si>
    <t>December 1999</t>
  </si>
  <si>
    <t>January 2000</t>
  </si>
  <si>
    <t>February 2000</t>
  </si>
  <si>
    <t>March 2000</t>
  </si>
  <si>
    <t>April 2000</t>
  </si>
  <si>
    <t>May 2000</t>
  </si>
  <si>
    <t>June 2000</t>
  </si>
  <si>
    <t>July 2000</t>
  </si>
  <si>
    <t>August 2000</t>
  </si>
  <si>
    <t>September 2000</t>
  </si>
  <si>
    <t>Total I/T</t>
  </si>
  <si>
    <t>Allocation</t>
  </si>
  <si>
    <t>I/T Costs</t>
  </si>
  <si>
    <t>Allocated to</t>
  </si>
  <si>
    <t>Non-Regulated</t>
  </si>
  <si>
    <t>Subsidiaries</t>
  </si>
  <si>
    <t>Percentage</t>
  </si>
  <si>
    <t>April-September 2000</t>
  </si>
  <si>
    <t>Non-regulated</t>
  </si>
  <si>
    <t>New Allocation</t>
  </si>
  <si>
    <t>Adjustment</t>
  </si>
  <si>
    <t>Acct. 923</t>
  </si>
  <si>
    <t>Avg. SAP Rate Base</t>
  </si>
  <si>
    <t>Pct. Alloc. To Non-Reg</t>
  </si>
  <si>
    <t>Acct. 303</t>
  </si>
  <si>
    <t>Docket No. 01-035-01</t>
  </si>
  <si>
    <t>Witness:  Mary Cleveland</t>
  </si>
  <si>
    <t>DPU Exhibit No.</t>
  </si>
  <si>
    <t>Page 2 of 2</t>
  </si>
  <si>
    <t>PacifiCorp</t>
  </si>
  <si>
    <t>Utah Results of Operations</t>
  </si>
  <si>
    <t>I/T Normalizing Adjustments</t>
  </si>
  <si>
    <t>To Page 1</t>
  </si>
  <si>
    <t>Utah Results of Operations September 2000</t>
  </si>
  <si>
    <t>ACCT</t>
  </si>
  <si>
    <t>TOTAL</t>
  </si>
  <si>
    <t>COMPANY</t>
  </si>
  <si>
    <t>FACTOR</t>
  </si>
  <si>
    <t>FACTOR %</t>
  </si>
  <si>
    <t>UTAH</t>
  </si>
  <si>
    <t>REF#</t>
  </si>
  <si>
    <t>ALLOCATED</t>
  </si>
  <si>
    <t>Page 1 of 2</t>
  </si>
  <si>
    <t>Adjustment to Expense:</t>
  </si>
  <si>
    <t>SO</t>
  </si>
  <si>
    <t>Page 2</t>
  </si>
  <si>
    <t>Adjustment to Rate Base:</t>
  </si>
  <si>
    <t>SAP</t>
  </si>
  <si>
    <t>Description of Adjustments:</t>
  </si>
  <si>
    <t>Adjust I/T costs allocated to non-regulated subsidiaries to reflect new allocation methodology effective April 2000.  To assign</t>
  </si>
  <si>
    <t>a portion of SAP rate base to non-regulated subsidiaries.</t>
  </si>
  <si>
    <t>Exhibit No. DPU 3.8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</si>
</sst>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6" fontId="0" fillId="0" borderId="0" xfId="17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0">
      <selection activeCell="J42" sqref="J42"/>
    </sheetView>
  </sheetViews>
  <sheetFormatPr defaultColWidth="9.140625" defaultRowHeight="12.75"/>
  <cols>
    <col min="1" max="1" width="2.7109375" style="0" customWidth="1"/>
    <col min="7" max="7" width="12.7109375" style="0" customWidth="1"/>
    <col min="8" max="9" width="10.7109375" style="0" customWidth="1"/>
    <col min="10" max="10" width="12.7109375" style="0" customWidth="1"/>
    <col min="11" max="11" width="10.7109375" style="0" customWidth="1"/>
  </cols>
  <sheetData>
    <row r="1" ht="12.75">
      <c r="J1" s="8" t="s">
        <v>27</v>
      </c>
    </row>
    <row r="2" ht="12.75">
      <c r="J2" s="8" t="s">
        <v>28</v>
      </c>
    </row>
    <row r="3" ht="12.75">
      <c r="J3" s="8" t="s">
        <v>53</v>
      </c>
    </row>
    <row r="4" ht="12.75">
      <c r="J4" s="8"/>
    </row>
    <row r="5" ht="12.75">
      <c r="J5" s="8" t="s">
        <v>44</v>
      </c>
    </row>
    <row r="7" ht="12.75">
      <c r="B7" s="8" t="s">
        <v>31</v>
      </c>
    </row>
    <row r="8" ht="12.75">
      <c r="B8" s="8" t="s">
        <v>35</v>
      </c>
    </row>
    <row r="9" ht="12.75">
      <c r="B9" s="8" t="s">
        <v>33</v>
      </c>
    </row>
    <row r="11" spans="6:11" ht="12.75">
      <c r="F11" s="9"/>
      <c r="G11" s="9" t="s">
        <v>37</v>
      </c>
      <c r="H11" s="9"/>
      <c r="I11" s="9"/>
      <c r="J11" s="9" t="s">
        <v>41</v>
      </c>
      <c r="K11" s="9"/>
    </row>
    <row r="12" spans="6:11" ht="12.75">
      <c r="F12" s="9" t="s">
        <v>36</v>
      </c>
      <c r="G12" s="9" t="s">
        <v>38</v>
      </c>
      <c r="H12" s="9" t="s">
        <v>39</v>
      </c>
      <c r="I12" s="9" t="s">
        <v>40</v>
      </c>
      <c r="J12" s="9" t="s">
        <v>43</v>
      </c>
      <c r="K12" s="9" t="s">
        <v>42</v>
      </c>
    </row>
    <row r="13" ht="12.75">
      <c r="B13" s="8" t="s">
        <v>45</v>
      </c>
    </row>
    <row r="14" spans="2:11" ht="12.75">
      <c r="B14" t="s">
        <v>14</v>
      </c>
      <c r="F14" s="5">
        <v>923</v>
      </c>
      <c r="G14" s="3">
        <f>+Detail!F29</f>
        <v>-198679.58195512966</v>
      </c>
      <c r="H14" s="5" t="s">
        <v>46</v>
      </c>
      <c r="I14" s="10">
        <v>0.370882</v>
      </c>
      <c r="J14" s="3">
        <f>+G14*I14</f>
        <v>-73686.6807146824</v>
      </c>
      <c r="K14" t="s">
        <v>47</v>
      </c>
    </row>
    <row r="17" ht="12.75">
      <c r="B17" s="8" t="s">
        <v>48</v>
      </c>
    </row>
    <row r="18" spans="2:11" ht="12.75">
      <c r="B18" t="s">
        <v>49</v>
      </c>
      <c r="F18" s="5">
        <v>303</v>
      </c>
      <c r="G18" s="3">
        <f>+Detail!F37</f>
        <v>-2071805.755178213</v>
      </c>
      <c r="H18" s="5" t="s">
        <v>46</v>
      </c>
      <c r="I18" s="10">
        <v>0.370882</v>
      </c>
      <c r="J18" s="3">
        <f>+G18*I18</f>
        <v>-768395.4620920059</v>
      </c>
      <c r="K18" t="s">
        <v>47</v>
      </c>
    </row>
    <row r="38" ht="12.75">
      <c r="B38" s="8" t="s">
        <v>50</v>
      </c>
    </row>
    <row r="39" spans="1:11" ht="12.75">
      <c r="A39" s="14"/>
      <c r="B39" s="19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12.75">
      <c r="A40" s="14"/>
      <c r="B40" s="13" t="s">
        <v>51</v>
      </c>
      <c r="C40" s="14"/>
      <c r="D40" s="14"/>
      <c r="E40" s="14"/>
      <c r="F40" s="14"/>
      <c r="G40" s="14"/>
      <c r="H40" s="14"/>
      <c r="I40" s="14"/>
      <c r="J40" s="14"/>
      <c r="K40" s="15"/>
    </row>
    <row r="41" spans="1:11" ht="12.75">
      <c r="A41" s="14"/>
      <c r="B41" s="13" t="s">
        <v>52</v>
      </c>
      <c r="C41" s="14"/>
      <c r="D41" s="14"/>
      <c r="E41" s="14"/>
      <c r="F41" s="14"/>
      <c r="G41" s="14"/>
      <c r="H41" s="14"/>
      <c r="I41" s="14"/>
      <c r="J41" s="14"/>
      <c r="K41" s="15"/>
    </row>
    <row r="42" spans="1:11" ht="12.75">
      <c r="A42" s="14"/>
      <c r="B42" s="16"/>
      <c r="C42" s="17"/>
      <c r="D42" s="17"/>
      <c r="E42" s="17"/>
      <c r="F42" s="17"/>
      <c r="G42" s="17"/>
      <c r="H42" s="17"/>
      <c r="I42" s="17"/>
      <c r="J42" s="17"/>
      <c r="K42" s="18"/>
    </row>
  </sheetData>
  <printOptions/>
  <pageMargins left="0.75" right="0.34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6">
      <selection activeCell="F37" sqref="F37"/>
    </sheetView>
  </sheetViews>
  <sheetFormatPr defaultColWidth="9.140625" defaultRowHeight="12.75"/>
  <cols>
    <col min="1" max="1" width="20.7109375" style="0" customWidth="1"/>
    <col min="2" max="6" width="14.7109375" style="0" customWidth="1"/>
  </cols>
  <sheetData>
    <row r="1" ht="12.75">
      <c r="F1" s="8" t="s">
        <v>27</v>
      </c>
    </row>
    <row r="2" ht="12.75">
      <c r="F2" s="8" t="s">
        <v>28</v>
      </c>
    </row>
    <row r="3" ht="12.75">
      <c r="F3" s="8" t="s">
        <v>29</v>
      </c>
    </row>
    <row r="4" ht="12.75">
      <c r="F4" s="8" t="s">
        <v>30</v>
      </c>
    </row>
    <row r="7" ht="12.75">
      <c r="A7" s="8" t="s">
        <v>31</v>
      </c>
    </row>
    <row r="8" ht="12.75">
      <c r="A8" s="8" t="s">
        <v>32</v>
      </c>
    </row>
    <row r="9" ht="12.75">
      <c r="A9" s="8" t="s">
        <v>33</v>
      </c>
    </row>
    <row r="12" spans="1:6" ht="12.75">
      <c r="A12" s="5"/>
      <c r="B12" s="5"/>
      <c r="C12" s="5"/>
      <c r="D12" s="5"/>
      <c r="E12" s="5" t="s">
        <v>14</v>
      </c>
      <c r="F12" s="5"/>
    </row>
    <row r="13" spans="1:6" ht="12.75">
      <c r="A13" s="5"/>
      <c r="B13" s="5" t="s">
        <v>12</v>
      </c>
      <c r="C13" s="5" t="s">
        <v>14</v>
      </c>
      <c r="D13" s="5" t="s">
        <v>18</v>
      </c>
      <c r="E13" s="5" t="s">
        <v>15</v>
      </c>
      <c r="F13" s="5"/>
    </row>
    <row r="14" spans="1:6" ht="12.75">
      <c r="A14" s="5"/>
      <c r="B14" s="5" t="s">
        <v>13</v>
      </c>
      <c r="C14" s="5" t="s">
        <v>15</v>
      </c>
      <c r="D14" s="5" t="s">
        <v>15</v>
      </c>
      <c r="E14" s="5" t="s">
        <v>20</v>
      </c>
      <c r="F14" s="5"/>
    </row>
    <row r="15" spans="1:6" ht="12.75">
      <c r="A15" s="5"/>
      <c r="B15" s="5"/>
      <c r="C15" s="5" t="s">
        <v>16</v>
      </c>
      <c r="D15" s="5" t="s">
        <v>16</v>
      </c>
      <c r="E15" s="5" t="s">
        <v>17</v>
      </c>
      <c r="F15" s="5"/>
    </row>
    <row r="16" spans="1:6" ht="12.75">
      <c r="A16" s="5"/>
      <c r="B16" s="5"/>
      <c r="C16" s="5" t="s">
        <v>17</v>
      </c>
      <c r="D16" s="5" t="s">
        <v>17</v>
      </c>
      <c r="E16" s="5" t="s">
        <v>21</v>
      </c>
      <c r="F16" s="5" t="s">
        <v>22</v>
      </c>
    </row>
    <row r="17" spans="1:6" ht="12.75">
      <c r="A17" s="1" t="s">
        <v>0</v>
      </c>
      <c r="B17" s="3">
        <v>5883054</v>
      </c>
      <c r="C17" s="3">
        <v>82765</v>
      </c>
      <c r="D17" s="2">
        <f>+C17/B17</f>
        <v>0.01406837333126638</v>
      </c>
      <c r="E17" s="3">
        <f aca="true" t="shared" si="0" ref="E17:E22">+B17*$D$31</f>
        <v>104758.96361356712</v>
      </c>
      <c r="F17" s="4">
        <f aca="true" t="shared" si="1" ref="F17:F22">+C17-E17</f>
        <v>-21993.963613567117</v>
      </c>
    </row>
    <row r="18" spans="1:6" ht="12.75">
      <c r="A18" s="1" t="s">
        <v>1</v>
      </c>
      <c r="B18" s="3">
        <v>7592164</v>
      </c>
      <c r="C18" s="3">
        <v>107600</v>
      </c>
      <c r="D18" s="2">
        <f aca="true" t="shared" si="2" ref="D18:D28">+C18/B18</f>
        <v>0.014172507337828846</v>
      </c>
      <c r="E18" s="3">
        <f t="shared" si="0"/>
        <v>135192.91718624954</v>
      </c>
      <c r="F18" s="4">
        <f t="shared" si="1"/>
        <v>-27592.917186249542</v>
      </c>
    </row>
    <row r="19" spans="1:6" ht="12.75">
      <c r="A19" s="1" t="s">
        <v>2</v>
      </c>
      <c r="B19" s="3">
        <v>7720584</v>
      </c>
      <c r="C19" s="3">
        <v>108927</v>
      </c>
      <c r="D19" s="2">
        <f t="shared" si="2"/>
        <v>0.014108647739601046</v>
      </c>
      <c r="E19" s="3">
        <f t="shared" si="0"/>
        <v>137479.67948815165</v>
      </c>
      <c r="F19" s="4">
        <f t="shared" si="1"/>
        <v>-28552.679488151654</v>
      </c>
    </row>
    <row r="20" spans="1:6" ht="12.75">
      <c r="A20" s="1" t="s">
        <v>3</v>
      </c>
      <c r="B20" s="3">
        <v>6639534</v>
      </c>
      <c r="C20" s="3">
        <v>98778</v>
      </c>
      <c r="D20" s="2">
        <f t="shared" si="2"/>
        <v>0.014877248915360627</v>
      </c>
      <c r="E20" s="3">
        <f t="shared" si="0"/>
        <v>118229.52852668728</v>
      </c>
      <c r="F20" s="4">
        <f t="shared" si="1"/>
        <v>-19451.52852668728</v>
      </c>
    </row>
    <row r="21" spans="1:6" ht="12.75">
      <c r="A21" s="1" t="s">
        <v>4</v>
      </c>
      <c r="B21" s="3">
        <v>6406379</v>
      </c>
      <c r="C21" s="3">
        <v>70919</v>
      </c>
      <c r="D21" s="2">
        <f t="shared" si="2"/>
        <v>0.011070060013620799</v>
      </c>
      <c r="E21" s="3">
        <f t="shared" si="0"/>
        <v>114077.76038698957</v>
      </c>
      <c r="F21" s="4">
        <f t="shared" si="1"/>
        <v>-43158.76038698957</v>
      </c>
    </row>
    <row r="22" spans="1:6" ht="12.75">
      <c r="A22" s="1" t="s">
        <v>5</v>
      </c>
      <c r="B22" s="3">
        <v>8725029</v>
      </c>
      <c r="C22" s="3">
        <v>97436</v>
      </c>
      <c r="D22" s="2">
        <f t="shared" si="2"/>
        <v>0.011167412738685453</v>
      </c>
      <c r="E22" s="3">
        <f t="shared" si="0"/>
        <v>155365.73275348448</v>
      </c>
      <c r="F22" s="4">
        <f t="shared" si="1"/>
        <v>-57929.73275348448</v>
      </c>
    </row>
    <row r="23" spans="1:4" ht="12.75">
      <c r="A23" s="1" t="s">
        <v>6</v>
      </c>
      <c r="B23" s="3">
        <v>5627369</v>
      </c>
      <c r="C23" s="3">
        <v>72233</v>
      </c>
      <c r="D23" s="2">
        <f t="shared" si="2"/>
        <v>0.012836016262662</v>
      </c>
    </row>
    <row r="24" spans="1:4" ht="12.75">
      <c r="A24" s="1" t="s">
        <v>7</v>
      </c>
      <c r="B24" s="3">
        <v>1295857</v>
      </c>
      <c r="C24" s="3">
        <v>20553</v>
      </c>
      <c r="D24" s="2">
        <f t="shared" si="2"/>
        <v>0.01586054634114721</v>
      </c>
    </row>
    <row r="25" spans="1:4" ht="12.75">
      <c r="A25" s="1" t="s">
        <v>8</v>
      </c>
      <c r="B25" s="3">
        <v>8046727</v>
      </c>
      <c r="C25" s="3">
        <v>154293</v>
      </c>
      <c r="D25" s="2">
        <f t="shared" si="2"/>
        <v>0.019174628392388607</v>
      </c>
    </row>
    <row r="26" spans="1:4" ht="12.75">
      <c r="A26" s="1" t="s">
        <v>9</v>
      </c>
      <c r="B26" s="3">
        <v>5233313</v>
      </c>
      <c r="C26" s="3">
        <v>92322</v>
      </c>
      <c r="D26" s="2">
        <f t="shared" si="2"/>
        <v>0.017641215039115758</v>
      </c>
    </row>
    <row r="27" spans="1:4" ht="12.75">
      <c r="A27" s="1" t="s">
        <v>10</v>
      </c>
      <c r="B27" s="3">
        <v>4308450</v>
      </c>
      <c r="C27" s="3">
        <v>85213</v>
      </c>
      <c r="D27" s="2">
        <f t="shared" si="2"/>
        <v>0.019778110457357053</v>
      </c>
    </row>
    <row r="28" spans="1:4" ht="12.75">
      <c r="A28" s="1" t="s">
        <v>11</v>
      </c>
      <c r="B28" s="3">
        <v>4566897</v>
      </c>
      <c r="C28" s="3">
        <v>93186</v>
      </c>
      <c r="D28" s="2">
        <f t="shared" si="2"/>
        <v>0.02040466426109457</v>
      </c>
    </row>
    <row r="29" spans="2:7" ht="12.75">
      <c r="B29" s="4">
        <f>SUM(B17:B28)</f>
        <v>72045357</v>
      </c>
      <c r="C29" s="4">
        <f>SUM(C17:C28)</f>
        <v>1084225</v>
      </c>
      <c r="F29" s="4">
        <f>+SUM(F17:F22)</f>
        <v>-198679.58195512966</v>
      </c>
      <c r="G29" t="s">
        <v>34</v>
      </c>
    </row>
    <row r="30" ht="12.75">
      <c r="F30" s="5" t="s">
        <v>23</v>
      </c>
    </row>
    <row r="31" spans="1:4" ht="12.75">
      <c r="A31" t="s">
        <v>19</v>
      </c>
      <c r="B31" s="4">
        <f>+SUM(B23:B28)</f>
        <v>29078613</v>
      </c>
      <c r="C31" s="4">
        <f>+SUM(C23:C28)</f>
        <v>517800</v>
      </c>
      <c r="D31" s="2">
        <f>+C31/B31</f>
        <v>0.01780690158777518</v>
      </c>
    </row>
    <row r="35" spans="1:6" ht="12.75">
      <c r="A35" t="s">
        <v>24</v>
      </c>
      <c r="F35" s="3">
        <v>116348470</v>
      </c>
    </row>
    <row r="36" spans="1:6" ht="12.75">
      <c r="A36" t="s">
        <v>25</v>
      </c>
      <c r="F36" s="6">
        <f>+D31</f>
        <v>0.01780690158777518</v>
      </c>
    </row>
    <row r="37" spans="1:7" ht="12.75">
      <c r="A37" t="s">
        <v>22</v>
      </c>
      <c r="F37" s="3">
        <f>-F35*F36</f>
        <v>-2071805.755178213</v>
      </c>
      <c r="G37" t="s">
        <v>34</v>
      </c>
    </row>
    <row r="38" ht="12.75">
      <c r="F38" s="7" t="s">
        <v>26</v>
      </c>
    </row>
    <row r="40" ht="12.75">
      <c r="D40" s="3"/>
    </row>
    <row r="41" ht="12.75">
      <c r="D41" s="6"/>
    </row>
    <row r="42" ht="12.75">
      <c r="D42" s="3"/>
    </row>
    <row r="43" ht="12.75">
      <c r="D43" s="5"/>
    </row>
  </sheetData>
  <printOptions/>
  <pageMargins left="0.75" right="0.2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Krystal Fishlock</dc:creator>
  <cp:keywords/>
  <dc:description/>
  <cp:lastModifiedBy>Janna Nelson</cp:lastModifiedBy>
  <cp:lastPrinted>2001-05-01T17:26:32Z</cp:lastPrinted>
  <dcterms:created xsi:type="dcterms:W3CDTF">2001-04-30T01:04:35Z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