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7320" activeTab="0"/>
  </bookViews>
  <sheets>
    <sheet name="!XLMONFO" sheetId="1" r:id="rId1"/>
  </sheets>
  <definedNames>
    <definedName name="_xlnm.Print_Area" localSheetId="0">'!XLMONFO'!$A:$IV</definedName>
  </definedNames>
  <calcPr fullCalcOnLoad="1"/>
</workbook>
</file>

<file path=xl/sharedStrings.xml><?xml version="1.0" encoding="utf-8"?>
<sst xmlns="http://schemas.openxmlformats.org/spreadsheetml/2006/main" count="100" uniqueCount="47">
  <si>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</si>
  <si>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</si>
  <si>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</si>
  <si>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</si>
  <si>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</si>
  <si>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</si>
  <si>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</si>
  <si>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</si>
  <si>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</si>
  <si>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</si>
  <si>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</si>
  <si>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</si>
  <si>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Clark Sale</t>
  </si>
  <si>
    <t>Hinson</t>
  </si>
  <si>
    <t>ESI-Kaiser</t>
  </si>
  <si>
    <t>PNGC</t>
  </si>
  <si>
    <t>Cheyenne Sale</t>
  </si>
  <si>
    <t>Okanogan</t>
  </si>
  <si>
    <t>UMPA II Sale</t>
  </si>
  <si>
    <t>Plains Electric G&amp;T</t>
  </si>
  <si>
    <t>Springfield II</t>
  </si>
  <si>
    <t>Cowlitz-BHP</t>
  </si>
  <si>
    <t>Clark-FW</t>
  </si>
  <si>
    <t>Clark-SEHA</t>
  </si>
  <si>
    <t>Clark-WT</t>
  </si>
  <si>
    <t>Hurricane Sales</t>
  </si>
  <si>
    <t>Purchase Bucks</t>
  </si>
  <si>
    <t>STF Purchases PPL</t>
  </si>
  <si>
    <t>STF Purchases UPL</t>
  </si>
  <si>
    <t>Secondary Purchases</t>
  </si>
  <si>
    <t>Sale Energy</t>
  </si>
  <si>
    <t>Purchase Energy</t>
  </si>
  <si>
    <t>SF Purch PPL</t>
  </si>
  <si>
    <t>$/MWH</t>
  </si>
  <si>
    <t>SF Purch UPL</t>
  </si>
  <si>
    <t>Sales Energy</t>
  </si>
  <si>
    <t>PPL Sid MWH</t>
  </si>
  <si>
    <t>UPL Side MWH</t>
  </si>
  <si>
    <t>total</t>
  </si>
  <si>
    <t xml:space="preserve"> </t>
  </si>
  <si>
    <t>Total Revenue</t>
  </si>
  <si>
    <t>Remove Short-Term Firm Purchase expense less contract revenues:</t>
  </si>
  <si>
    <t>1998 Test Year</t>
  </si>
  <si>
    <t>Removinging only contracts priced at or below $23/MWH in the Power Cost Model</t>
  </si>
  <si>
    <t>MWH</t>
  </si>
  <si>
    <t>$$$</t>
  </si>
  <si>
    <t>Exhibit CCS-7.5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</si>
</sst>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sz val="9"/>
      <name val="Arial"/>
      <family val="2"/>
    </font>
    <font>
      <u val="single"/>
      <sz val="10"/>
      <name val="Arial"/>
      <family val="2"/>
    </font>
    <font>
      <b/>
      <sz val="14"/>
      <name val="Times New Roman"/>
      <family val="1"/>
    </font>
    <font>
      <u val="doub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right" vertical="top" textRotation="180"/>
    </xf>
    <xf numFmtId="165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tabSelected="1" workbookViewId="0" topLeftCell="A4">
      <selection activeCell="A62" sqref="A62"/>
    </sheetView>
  </sheetViews>
  <sheetFormatPr defaultColWidth="9.140625" defaultRowHeight="12.75"/>
  <cols>
    <col min="2" max="2" width="6.00390625" style="0" customWidth="1"/>
    <col min="3" max="4" width="10.8515625" style="1" customWidth="1"/>
    <col min="5" max="15" width="10.7109375" style="1" customWidth="1"/>
  </cols>
  <sheetData>
    <row r="1" ht="18.75">
      <c r="H1" s="12" t="s">
        <v>43</v>
      </c>
    </row>
    <row r="2" ht="18.75">
      <c r="H2" s="12" t="s">
        <v>42</v>
      </c>
    </row>
    <row r="4" spans="1:24" s="18" customFormat="1" ht="12.75">
      <c r="A4" s="17" t="s">
        <v>39</v>
      </c>
      <c r="C4" s="19" t="s">
        <v>38</v>
      </c>
      <c r="D4" s="19" t="s">
        <v>0</v>
      </c>
      <c r="E4" s="19" t="s">
        <v>1</v>
      </c>
      <c r="F4" s="19" t="s">
        <v>2</v>
      </c>
      <c r="G4" s="19" t="s">
        <v>3</v>
      </c>
      <c r="H4" s="19" t="s">
        <v>4</v>
      </c>
      <c r="I4" s="19" t="s">
        <v>5</v>
      </c>
      <c r="J4" s="19" t="s">
        <v>6</v>
      </c>
      <c r="K4" s="19" t="s">
        <v>7</v>
      </c>
      <c r="L4" s="19" t="s">
        <v>8</v>
      </c>
      <c r="M4" s="19" t="s">
        <v>9</v>
      </c>
      <c r="N4" s="19" t="s">
        <v>10</v>
      </c>
      <c r="O4" s="19" t="s">
        <v>11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s="4" customFormat="1" ht="12.75">
      <c r="A5"/>
      <c r="C5" s="10" t="s">
        <v>45</v>
      </c>
      <c r="D5" s="10" t="s">
        <v>45</v>
      </c>
      <c r="E5" s="10" t="s">
        <v>45</v>
      </c>
      <c r="F5" s="10" t="s">
        <v>45</v>
      </c>
      <c r="G5" s="10" t="s">
        <v>45</v>
      </c>
      <c r="H5" s="10" t="s">
        <v>45</v>
      </c>
      <c r="I5" s="10" t="s">
        <v>45</v>
      </c>
      <c r="J5" s="10" t="s">
        <v>45</v>
      </c>
      <c r="K5" s="10" t="s">
        <v>45</v>
      </c>
      <c r="L5" s="10" t="s">
        <v>45</v>
      </c>
      <c r="M5" s="10" t="s">
        <v>45</v>
      </c>
      <c r="N5" s="10" t="s">
        <v>45</v>
      </c>
      <c r="O5" s="10" t="s">
        <v>45</v>
      </c>
      <c r="P5" s="9"/>
      <c r="Q5" s="9"/>
      <c r="R5" s="9"/>
      <c r="S5" s="9"/>
      <c r="T5" s="9"/>
      <c r="U5" s="9"/>
      <c r="V5" s="9"/>
      <c r="W5" s="9"/>
      <c r="X5" s="9"/>
    </row>
    <row r="6" spans="1:24" s="4" customFormat="1" ht="8.25" customHeight="1">
      <c r="A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  <c r="T6" s="9"/>
      <c r="U6" s="9"/>
      <c r="V6" s="9"/>
      <c r="W6" s="9"/>
      <c r="X6" s="9"/>
    </row>
    <row r="7" spans="1:15" ht="12.75">
      <c r="A7" t="s">
        <v>12</v>
      </c>
      <c r="C7" s="1">
        <v>30219679</v>
      </c>
      <c r="D7" s="1">
        <v>5309950</v>
      </c>
      <c r="E7" s="1">
        <v>3810478</v>
      </c>
      <c r="F7" s="1">
        <v>3519204</v>
      </c>
      <c r="G7" s="1">
        <v>2232750</v>
      </c>
      <c r="H7" s="1">
        <v>1203873</v>
      </c>
      <c r="I7" s="1">
        <v>619709</v>
      </c>
      <c r="J7" s="1">
        <v>722985</v>
      </c>
      <c r="K7" s="1">
        <v>1127301</v>
      </c>
      <c r="L7" s="1">
        <v>1715968</v>
      </c>
      <c r="M7" s="1">
        <v>2691679</v>
      </c>
      <c r="N7" s="1">
        <v>3228317</v>
      </c>
      <c r="O7" s="1">
        <v>4037465</v>
      </c>
    </row>
    <row r="8" spans="1:15" ht="12.75">
      <c r="A8" t="s">
        <v>13</v>
      </c>
      <c r="C8" s="1">
        <v>13086080</v>
      </c>
      <c r="D8" s="1">
        <v>2181504</v>
      </c>
      <c r="E8" s="1">
        <v>1174656</v>
      </c>
      <c r="F8" s="1">
        <v>1294992</v>
      </c>
      <c r="G8" s="1">
        <v>1262332</v>
      </c>
      <c r="H8" s="1">
        <v>1300512</v>
      </c>
      <c r="I8" s="1">
        <v>1260170</v>
      </c>
      <c r="J8" s="1">
        <v>1300512</v>
      </c>
      <c r="K8" s="1">
        <v>1300512</v>
      </c>
      <c r="L8" s="1">
        <v>1256950</v>
      </c>
      <c r="M8" s="1">
        <v>753940</v>
      </c>
      <c r="N8" s="1">
        <v>0</v>
      </c>
      <c r="O8" s="1">
        <v>0</v>
      </c>
    </row>
    <row r="9" spans="1:15" ht="12.75">
      <c r="A9" t="s">
        <v>14</v>
      </c>
      <c r="C9" s="1">
        <v>13487640</v>
      </c>
      <c r="D9" s="1">
        <v>1143416</v>
      </c>
      <c r="E9" s="1">
        <v>1043408</v>
      </c>
      <c r="F9" s="1">
        <v>1143416</v>
      </c>
      <c r="G9" s="1">
        <v>1108691</v>
      </c>
      <c r="H9" s="1">
        <v>1143416</v>
      </c>
      <c r="I9" s="1">
        <v>1110080</v>
      </c>
      <c r="J9" s="1">
        <v>1143416</v>
      </c>
      <c r="K9" s="1">
        <v>1143416</v>
      </c>
      <c r="L9" s="1">
        <v>1110080</v>
      </c>
      <c r="M9" s="1">
        <v>1144805</v>
      </c>
      <c r="N9" s="1">
        <v>1110080</v>
      </c>
      <c r="O9" s="1">
        <v>1143416</v>
      </c>
    </row>
    <row r="10" spans="1:15" ht="12.75">
      <c r="A10" t="s">
        <v>15</v>
      </c>
      <c r="C10" s="1">
        <v>4703105</v>
      </c>
      <c r="D10" s="1">
        <v>405782</v>
      </c>
      <c r="E10" s="1">
        <v>372561</v>
      </c>
      <c r="F10" s="1">
        <v>405782</v>
      </c>
      <c r="G10" s="1">
        <v>394247</v>
      </c>
      <c r="H10" s="1">
        <v>0</v>
      </c>
      <c r="I10" s="1">
        <v>0</v>
      </c>
      <c r="J10" s="1">
        <v>0</v>
      </c>
      <c r="K10" s="1">
        <v>634636</v>
      </c>
      <c r="L10" s="1">
        <v>579268</v>
      </c>
      <c r="M10" s="1">
        <v>672317</v>
      </c>
      <c r="N10" s="1">
        <v>616180</v>
      </c>
      <c r="O10" s="1">
        <v>622332</v>
      </c>
    </row>
    <row r="11" spans="1:15" ht="12.75">
      <c r="A11" t="s">
        <v>17</v>
      </c>
      <c r="C11" s="1">
        <v>701382</v>
      </c>
      <c r="D11" s="1">
        <v>83141</v>
      </c>
      <c r="E11" s="1">
        <v>69007</v>
      </c>
      <c r="F11" s="1">
        <v>61789</v>
      </c>
      <c r="G11" s="1">
        <v>49951</v>
      </c>
      <c r="H11" s="1">
        <v>33703</v>
      </c>
      <c r="I11" s="1">
        <v>30442</v>
      </c>
      <c r="J11" s="1">
        <v>53937</v>
      </c>
      <c r="K11" s="1">
        <v>47188</v>
      </c>
      <c r="L11" s="1">
        <v>57622</v>
      </c>
      <c r="M11" s="1">
        <v>61880</v>
      </c>
      <c r="N11" s="1">
        <v>69581</v>
      </c>
      <c r="O11" s="1">
        <v>83141</v>
      </c>
    </row>
    <row r="12" spans="1:15" ht="12.75">
      <c r="A12" s="5" t="s">
        <v>19</v>
      </c>
      <c r="C12" s="1">
        <v>8960734</v>
      </c>
      <c r="D12" s="1">
        <v>1162375</v>
      </c>
      <c r="E12" s="1">
        <v>745514</v>
      </c>
      <c r="F12" s="1">
        <v>1927599</v>
      </c>
      <c r="G12" s="1">
        <v>655938</v>
      </c>
      <c r="H12" s="1">
        <v>619236</v>
      </c>
      <c r="I12" s="1">
        <v>633606</v>
      </c>
      <c r="J12" s="1">
        <v>142680</v>
      </c>
      <c r="K12" s="1">
        <v>747389</v>
      </c>
      <c r="L12" s="1">
        <v>1008474</v>
      </c>
      <c r="M12" s="1">
        <v>751424</v>
      </c>
      <c r="N12" s="1">
        <v>233836</v>
      </c>
      <c r="O12" s="1">
        <v>332663</v>
      </c>
    </row>
    <row r="13" spans="1:15" ht="12.75">
      <c r="A13" t="s">
        <v>20</v>
      </c>
      <c r="C13" s="1">
        <v>2535184</v>
      </c>
      <c r="D13" s="1">
        <v>368712</v>
      </c>
      <c r="E13" s="1">
        <v>327744</v>
      </c>
      <c r="F13" s="1">
        <v>355056</v>
      </c>
      <c r="G13" s="1">
        <v>181376</v>
      </c>
      <c r="H13" s="1">
        <v>0</v>
      </c>
      <c r="I13" s="1">
        <v>0</v>
      </c>
      <c r="J13" s="1">
        <v>0</v>
      </c>
      <c r="K13" s="1">
        <v>0</v>
      </c>
      <c r="L13" s="1">
        <v>174400</v>
      </c>
      <c r="M13" s="1">
        <v>395496</v>
      </c>
      <c r="N13" s="1">
        <v>351552</v>
      </c>
      <c r="O13" s="1">
        <v>380848</v>
      </c>
    </row>
    <row r="14" spans="1:15" ht="12.75">
      <c r="A14" t="s">
        <v>21</v>
      </c>
      <c r="C14" s="1">
        <v>888231</v>
      </c>
      <c r="D14" s="1">
        <v>64287</v>
      </c>
      <c r="E14" s="1">
        <v>61518</v>
      </c>
      <c r="F14" s="1">
        <v>71969</v>
      </c>
      <c r="G14" s="1">
        <v>75991</v>
      </c>
      <c r="H14" s="1">
        <v>71959</v>
      </c>
      <c r="I14" s="1">
        <v>77691</v>
      </c>
      <c r="J14" s="1">
        <v>80826</v>
      </c>
      <c r="K14" s="1">
        <v>75059</v>
      </c>
      <c r="L14" s="1">
        <v>82048</v>
      </c>
      <c r="M14" s="1">
        <v>76321</v>
      </c>
      <c r="N14" s="1">
        <v>80911</v>
      </c>
      <c r="O14" s="1">
        <v>69651</v>
      </c>
    </row>
    <row r="15" spans="1:15" ht="12.75">
      <c r="A15" t="s">
        <v>22</v>
      </c>
      <c r="C15" s="1">
        <v>1214404</v>
      </c>
      <c r="D15" s="1">
        <v>101936</v>
      </c>
      <c r="E15" s="1">
        <v>94851</v>
      </c>
      <c r="F15" s="1">
        <v>98379</v>
      </c>
      <c r="G15" s="1">
        <v>95183</v>
      </c>
      <c r="H15" s="1">
        <v>98003</v>
      </c>
      <c r="I15" s="1">
        <v>96311</v>
      </c>
      <c r="J15" s="1">
        <v>99999</v>
      </c>
      <c r="K15" s="1">
        <v>108602</v>
      </c>
      <c r="L15" s="1">
        <v>104134</v>
      </c>
      <c r="M15" s="1">
        <v>96865</v>
      </c>
      <c r="N15" s="1">
        <v>103878</v>
      </c>
      <c r="O15" s="1">
        <v>116263</v>
      </c>
    </row>
    <row r="16" spans="1:15" ht="12.75">
      <c r="A16" t="s">
        <v>23</v>
      </c>
      <c r="C16" s="1">
        <v>3195812</v>
      </c>
      <c r="D16" s="1">
        <v>281035</v>
      </c>
      <c r="E16" s="1">
        <v>263028</v>
      </c>
      <c r="F16" s="1">
        <v>287060</v>
      </c>
      <c r="G16" s="1">
        <v>274548</v>
      </c>
      <c r="H16" s="1">
        <v>287060</v>
      </c>
      <c r="I16" s="1">
        <v>266646</v>
      </c>
      <c r="J16" s="1">
        <v>245525</v>
      </c>
      <c r="K16" s="1">
        <v>268088</v>
      </c>
      <c r="L16" s="1">
        <v>262702</v>
      </c>
      <c r="M16" s="1">
        <v>246875</v>
      </c>
      <c r="N16" s="1">
        <v>260970</v>
      </c>
      <c r="O16" s="1">
        <v>252275</v>
      </c>
    </row>
    <row r="17" spans="1:15" ht="12.75">
      <c r="A17" t="s">
        <v>24</v>
      </c>
      <c r="C17" s="1">
        <v>1217616</v>
      </c>
      <c r="D17" s="1">
        <v>29100</v>
      </c>
      <c r="E17" s="1">
        <v>73086</v>
      </c>
      <c r="F17" s="1">
        <v>89070</v>
      </c>
      <c r="G17" s="1">
        <v>99090</v>
      </c>
      <c r="H17" s="1">
        <v>108462</v>
      </c>
      <c r="I17" s="1">
        <v>110457</v>
      </c>
      <c r="J17" s="1">
        <v>120291</v>
      </c>
      <c r="K17" s="1">
        <v>120464</v>
      </c>
      <c r="L17" s="1">
        <v>117502</v>
      </c>
      <c r="M17" s="1">
        <v>116901</v>
      </c>
      <c r="N17" s="1">
        <v>118289</v>
      </c>
      <c r="O17" s="1">
        <v>114904</v>
      </c>
    </row>
    <row r="18" spans="1:15" ht="12.75" hidden="1">
      <c r="A18" t="s">
        <v>25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</row>
    <row r="19" spans="1:15" ht="12.75">
      <c r="A19" s="5" t="s">
        <v>40</v>
      </c>
      <c r="C19" s="16">
        <f aca="true" t="shared" si="0" ref="C19:O19">SUM(C7:C18)</f>
        <v>80209867</v>
      </c>
      <c r="D19" s="1">
        <f t="shared" si="0"/>
        <v>11131238</v>
      </c>
      <c r="E19" s="1">
        <f t="shared" si="0"/>
        <v>8035851</v>
      </c>
      <c r="F19" s="1">
        <f t="shared" si="0"/>
        <v>9254316</v>
      </c>
      <c r="G19" s="1">
        <f t="shared" si="0"/>
        <v>6430097</v>
      </c>
      <c r="H19" s="1">
        <f t="shared" si="0"/>
        <v>4866224</v>
      </c>
      <c r="I19" s="1">
        <f t="shared" si="0"/>
        <v>4205112</v>
      </c>
      <c r="J19" s="1">
        <f t="shared" si="0"/>
        <v>3910171</v>
      </c>
      <c r="K19" s="1">
        <f t="shared" si="0"/>
        <v>5572655</v>
      </c>
      <c r="L19" s="1">
        <f t="shared" si="0"/>
        <v>6469148</v>
      </c>
      <c r="M19" s="1">
        <f t="shared" si="0"/>
        <v>7008503</v>
      </c>
      <c r="N19" s="1">
        <f t="shared" si="0"/>
        <v>6173594</v>
      </c>
      <c r="O19" s="1">
        <f t="shared" si="0"/>
        <v>7152958</v>
      </c>
    </row>
    <row r="21" spans="1:15" s="14" customFormat="1" ht="12.75">
      <c r="A21" t="s">
        <v>30</v>
      </c>
      <c r="C21" s="15" t="s">
        <v>44</v>
      </c>
      <c r="D21" s="15" t="s">
        <v>44</v>
      </c>
      <c r="E21" s="15" t="s">
        <v>44</v>
      </c>
      <c r="F21" s="15" t="s">
        <v>44</v>
      </c>
      <c r="G21" s="15" t="s">
        <v>44</v>
      </c>
      <c r="H21" s="15" t="s">
        <v>44</v>
      </c>
      <c r="I21" s="15" t="s">
        <v>44</v>
      </c>
      <c r="J21" s="15" t="s">
        <v>44</v>
      </c>
      <c r="K21" s="15" t="s">
        <v>44</v>
      </c>
      <c r="L21" s="15" t="s">
        <v>44</v>
      </c>
      <c r="M21" s="15" t="s">
        <v>44</v>
      </c>
      <c r="N21" s="15" t="s">
        <v>44</v>
      </c>
      <c r="O21" s="15" t="s">
        <v>44</v>
      </c>
    </row>
    <row r="22" spans="3:15" ht="7.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t="s">
        <v>12</v>
      </c>
      <c r="C23" s="1">
        <v>1369261</v>
      </c>
      <c r="D23" s="1">
        <v>247280</v>
      </c>
      <c r="E23" s="1">
        <v>152880</v>
      </c>
      <c r="F23" s="1">
        <v>145080</v>
      </c>
      <c r="G23" s="1">
        <v>148098</v>
      </c>
      <c r="H23" s="1">
        <v>65996</v>
      </c>
      <c r="I23" s="1">
        <v>39165</v>
      </c>
      <c r="J23" s="1">
        <v>48322</v>
      </c>
      <c r="K23" s="1">
        <v>48333</v>
      </c>
      <c r="L23" s="1">
        <v>40113</v>
      </c>
      <c r="M23" s="1">
        <v>136125</v>
      </c>
      <c r="N23" s="1">
        <v>128669</v>
      </c>
      <c r="O23" s="1">
        <v>169200</v>
      </c>
    </row>
    <row r="24" spans="1:15" ht="12.75">
      <c r="A24" t="s">
        <v>13</v>
      </c>
      <c r="C24" s="1">
        <v>568960</v>
      </c>
      <c r="D24" s="1">
        <v>94848</v>
      </c>
      <c r="E24" s="1">
        <v>51072</v>
      </c>
      <c r="F24" s="1">
        <v>56304</v>
      </c>
      <c r="G24" s="1">
        <v>54884</v>
      </c>
      <c r="H24" s="1">
        <v>56544</v>
      </c>
      <c r="I24" s="1">
        <v>54790</v>
      </c>
      <c r="J24" s="1">
        <v>56544</v>
      </c>
      <c r="K24" s="1">
        <v>56544</v>
      </c>
      <c r="L24" s="1">
        <v>54650</v>
      </c>
      <c r="M24" s="1">
        <v>32780</v>
      </c>
      <c r="N24" s="1">
        <v>0</v>
      </c>
      <c r="O24" s="1">
        <v>0</v>
      </c>
    </row>
    <row r="25" spans="1:15" ht="12.75">
      <c r="A25" t="s">
        <v>14</v>
      </c>
      <c r="C25" s="1">
        <v>876000</v>
      </c>
      <c r="D25" s="1">
        <v>74400</v>
      </c>
      <c r="E25" s="1">
        <v>67200</v>
      </c>
      <c r="F25" s="1">
        <v>74400</v>
      </c>
      <c r="G25" s="1">
        <v>71900</v>
      </c>
      <c r="H25" s="1">
        <v>74400</v>
      </c>
      <c r="I25" s="1">
        <v>72000</v>
      </c>
      <c r="J25" s="1">
        <v>74400</v>
      </c>
      <c r="K25" s="1">
        <v>74400</v>
      </c>
      <c r="L25" s="1">
        <v>72000</v>
      </c>
      <c r="M25" s="1">
        <v>74500</v>
      </c>
      <c r="N25" s="1">
        <v>72000</v>
      </c>
      <c r="O25" s="1">
        <v>74400</v>
      </c>
    </row>
    <row r="26" spans="1:15" ht="12.75">
      <c r="A26" t="s">
        <v>15</v>
      </c>
      <c r="C26" s="1">
        <v>269220</v>
      </c>
      <c r="D26" s="1">
        <v>22320</v>
      </c>
      <c r="E26" s="1">
        <v>20160</v>
      </c>
      <c r="F26" s="1">
        <v>22320</v>
      </c>
      <c r="G26" s="1">
        <v>21570</v>
      </c>
      <c r="H26" s="1">
        <v>0</v>
      </c>
      <c r="I26" s="1">
        <v>0</v>
      </c>
      <c r="J26" s="1">
        <v>0</v>
      </c>
      <c r="K26" s="1">
        <v>37200</v>
      </c>
      <c r="L26" s="1">
        <v>33600</v>
      </c>
      <c r="M26" s="1">
        <v>39650</v>
      </c>
      <c r="N26" s="1">
        <v>36000</v>
      </c>
      <c r="O26" s="1">
        <v>36400</v>
      </c>
    </row>
    <row r="27" spans="1:15" ht="12.75">
      <c r="A27" t="s">
        <v>17</v>
      </c>
      <c r="C27" s="1">
        <v>46449</v>
      </c>
      <c r="D27" s="1">
        <v>5506</v>
      </c>
      <c r="E27" s="1">
        <v>4570</v>
      </c>
      <c r="F27" s="1">
        <v>4092</v>
      </c>
      <c r="G27" s="1">
        <v>3308</v>
      </c>
      <c r="H27" s="1">
        <v>2232</v>
      </c>
      <c r="I27" s="1">
        <v>2016</v>
      </c>
      <c r="J27" s="1">
        <v>3572</v>
      </c>
      <c r="K27" s="1">
        <v>3125</v>
      </c>
      <c r="L27" s="1">
        <v>3816</v>
      </c>
      <c r="M27" s="1">
        <v>4098</v>
      </c>
      <c r="N27" s="1">
        <v>4608</v>
      </c>
      <c r="O27" s="1">
        <v>5506</v>
      </c>
    </row>
    <row r="28" spans="1:15" ht="12.75">
      <c r="A28" s="5" t="s">
        <v>19</v>
      </c>
      <c r="C28" s="1">
        <v>489668</v>
      </c>
      <c r="D28" s="1">
        <v>60463</v>
      </c>
      <c r="E28" s="1">
        <v>33880</v>
      </c>
      <c r="F28" s="1">
        <v>115655</v>
      </c>
      <c r="G28" s="1">
        <v>41183</v>
      </c>
      <c r="H28" s="1">
        <v>34785</v>
      </c>
      <c r="I28" s="1">
        <v>33101</v>
      </c>
      <c r="J28" s="1">
        <v>0</v>
      </c>
      <c r="K28" s="1">
        <v>38283</v>
      </c>
      <c r="L28" s="1">
        <v>50535</v>
      </c>
      <c r="M28" s="1">
        <v>40533</v>
      </c>
      <c r="N28" s="1">
        <v>20117</v>
      </c>
      <c r="O28" s="1">
        <v>21133</v>
      </c>
    </row>
    <row r="29" spans="1:15" ht="12.75">
      <c r="A29" t="s">
        <v>20</v>
      </c>
      <c r="C29" s="1">
        <v>143600</v>
      </c>
      <c r="D29" s="1">
        <v>21600</v>
      </c>
      <c r="E29" s="1">
        <v>19200</v>
      </c>
      <c r="F29" s="1">
        <v>20800</v>
      </c>
      <c r="G29" s="1">
        <v>10400</v>
      </c>
      <c r="H29" s="1">
        <v>0</v>
      </c>
      <c r="I29" s="1">
        <v>0</v>
      </c>
      <c r="J29" s="1">
        <v>0</v>
      </c>
      <c r="K29" s="1">
        <v>0</v>
      </c>
      <c r="L29" s="1">
        <v>10000</v>
      </c>
      <c r="M29" s="1">
        <v>21600</v>
      </c>
      <c r="N29" s="1">
        <v>19200</v>
      </c>
      <c r="O29" s="1">
        <v>20800</v>
      </c>
    </row>
    <row r="30" spans="1:15" ht="12.75">
      <c r="A30" t="s">
        <v>21</v>
      </c>
      <c r="C30" s="1">
        <v>48855</v>
      </c>
      <c r="D30" s="1">
        <v>3470</v>
      </c>
      <c r="E30" s="1">
        <v>3303</v>
      </c>
      <c r="F30" s="1">
        <v>3966</v>
      </c>
      <c r="G30" s="1">
        <v>4217</v>
      </c>
      <c r="H30" s="1">
        <v>3970</v>
      </c>
      <c r="I30" s="1">
        <v>4282</v>
      </c>
      <c r="J30" s="1">
        <v>4469</v>
      </c>
      <c r="K30" s="1">
        <v>4138</v>
      </c>
      <c r="L30" s="1">
        <v>4579</v>
      </c>
      <c r="M30" s="1">
        <v>4200</v>
      </c>
      <c r="N30" s="1">
        <v>4466</v>
      </c>
      <c r="O30" s="1">
        <v>3795</v>
      </c>
    </row>
    <row r="31" spans="1:15" ht="12.75">
      <c r="A31" t="s">
        <v>22</v>
      </c>
      <c r="C31" s="1">
        <v>75860</v>
      </c>
      <c r="D31" s="1">
        <v>6396</v>
      </c>
      <c r="E31" s="1">
        <v>5906</v>
      </c>
      <c r="F31" s="1">
        <v>6150</v>
      </c>
      <c r="G31" s="1">
        <v>5929</v>
      </c>
      <c r="H31" s="1">
        <v>6124</v>
      </c>
      <c r="I31" s="1">
        <v>6007</v>
      </c>
      <c r="J31" s="1">
        <v>6262</v>
      </c>
      <c r="K31" s="1">
        <v>6857</v>
      </c>
      <c r="L31" s="1">
        <v>6548</v>
      </c>
      <c r="M31" s="1">
        <v>5975</v>
      </c>
      <c r="N31" s="1">
        <v>6460</v>
      </c>
      <c r="O31" s="1">
        <v>7246</v>
      </c>
    </row>
    <row r="32" spans="1:15" ht="12.75">
      <c r="A32" t="s">
        <v>23</v>
      </c>
      <c r="C32" s="1">
        <v>213891</v>
      </c>
      <c r="D32" s="1">
        <v>18918</v>
      </c>
      <c r="E32" s="1">
        <v>17594</v>
      </c>
      <c r="F32" s="1">
        <v>19361</v>
      </c>
      <c r="G32" s="1">
        <v>18441</v>
      </c>
      <c r="H32" s="1">
        <v>19361</v>
      </c>
      <c r="I32" s="1">
        <v>17860</v>
      </c>
      <c r="J32" s="1">
        <v>16307</v>
      </c>
      <c r="K32" s="1">
        <v>17966</v>
      </c>
      <c r="L32" s="1">
        <v>17570</v>
      </c>
      <c r="M32" s="1">
        <v>16380</v>
      </c>
      <c r="N32" s="1">
        <v>17306</v>
      </c>
      <c r="O32" s="1">
        <v>16827</v>
      </c>
    </row>
    <row r="33" spans="1:15" s="1" customFormat="1" ht="12.75">
      <c r="A33" s="1" t="s">
        <v>24</v>
      </c>
      <c r="C33" s="1">
        <v>73352</v>
      </c>
      <c r="D33" s="1">
        <v>1223</v>
      </c>
      <c r="E33" s="1">
        <v>4195</v>
      </c>
      <c r="F33" s="1">
        <v>5275</v>
      </c>
      <c r="G33" s="1">
        <v>5952</v>
      </c>
      <c r="H33" s="1">
        <v>6585</v>
      </c>
      <c r="I33" s="1">
        <v>6720</v>
      </c>
      <c r="J33" s="1">
        <v>7385</v>
      </c>
      <c r="K33" s="1">
        <v>7396</v>
      </c>
      <c r="L33" s="1">
        <v>7196</v>
      </c>
      <c r="M33" s="1">
        <v>7155</v>
      </c>
      <c r="N33" s="1">
        <v>7249</v>
      </c>
      <c r="O33" s="1">
        <v>7021</v>
      </c>
    </row>
    <row r="34" spans="1:15" ht="12.75" hidden="1">
      <c r="A34" t="s">
        <v>25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</row>
    <row r="35" spans="1:15" ht="12.75">
      <c r="A35" t="s">
        <v>35</v>
      </c>
      <c r="C35" s="1">
        <f aca="true" t="shared" si="1" ref="C35:O35">SUM(C23:C34)</f>
        <v>4175116</v>
      </c>
      <c r="D35" s="1">
        <f t="shared" si="1"/>
        <v>556424</v>
      </c>
      <c r="E35" s="1">
        <f t="shared" si="1"/>
        <v>379960</v>
      </c>
      <c r="F35" s="1">
        <f t="shared" si="1"/>
        <v>473403</v>
      </c>
      <c r="G35" s="1">
        <f t="shared" si="1"/>
        <v>385882</v>
      </c>
      <c r="H35" s="1">
        <f t="shared" si="1"/>
        <v>269997</v>
      </c>
      <c r="I35" s="1">
        <f t="shared" si="1"/>
        <v>235941</v>
      </c>
      <c r="J35" s="1">
        <f t="shared" si="1"/>
        <v>217261</v>
      </c>
      <c r="K35" s="1">
        <f t="shared" si="1"/>
        <v>294242</v>
      </c>
      <c r="L35" s="1">
        <f t="shared" si="1"/>
        <v>300607</v>
      </c>
      <c r="M35" s="1">
        <f t="shared" si="1"/>
        <v>382996</v>
      </c>
      <c r="N35" s="1">
        <f t="shared" si="1"/>
        <v>316075</v>
      </c>
      <c r="O35" s="1">
        <f t="shared" si="1"/>
        <v>362328</v>
      </c>
    </row>
    <row r="37" spans="1:15" ht="12.75">
      <c r="A37" t="s">
        <v>36</v>
      </c>
      <c r="C37" s="1">
        <f>+C35</f>
        <v>4175116</v>
      </c>
      <c r="D37" s="1">
        <f aca="true" t="shared" si="2" ref="D37:O37">+D35</f>
        <v>556424</v>
      </c>
      <c r="E37" s="1">
        <f t="shared" si="2"/>
        <v>379960</v>
      </c>
      <c r="F37" s="1">
        <f t="shared" si="2"/>
        <v>473403</v>
      </c>
      <c r="G37" s="1">
        <f t="shared" si="2"/>
        <v>385882</v>
      </c>
      <c r="H37" s="1">
        <f t="shared" si="2"/>
        <v>269997</v>
      </c>
      <c r="I37" s="1">
        <f t="shared" si="2"/>
        <v>235941</v>
      </c>
      <c r="J37" s="1">
        <f t="shared" si="2"/>
        <v>217261</v>
      </c>
      <c r="K37" s="1">
        <f t="shared" si="2"/>
        <v>294242</v>
      </c>
      <c r="L37" s="1">
        <f t="shared" si="2"/>
        <v>300607</v>
      </c>
      <c r="M37" s="1">
        <f t="shared" si="2"/>
        <v>382996</v>
      </c>
      <c r="N37" s="1">
        <f t="shared" si="2"/>
        <v>316075</v>
      </c>
      <c r="O37" s="1">
        <f t="shared" si="2"/>
        <v>362328</v>
      </c>
    </row>
    <row r="38" spans="1:15" ht="12.75" hidden="1">
      <c r="A38" t="s">
        <v>37</v>
      </c>
      <c r="C38" s="1" t="e">
        <f>SUM(D38:O38)</f>
        <v>#REF!</v>
      </c>
      <c r="D38" s="1" t="e">
        <f>+#REF!</f>
        <v>#REF!</v>
      </c>
      <c r="E38" s="1" t="e">
        <f>+#REF!</f>
        <v>#REF!</v>
      </c>
      <c r="F38" s="1" t="e">
        <f>+#REF!</f>
        <v>#REF!</v>
      </c>
      <c r="G38" s="1" t="e">
        <f>+#REF!</f>
        <v>#REF!</v>
      </c>
      <c r="H38" s="1" t="e">
        <f>+#REF!</f>
        <v>#REF!</v>
      </c>
      <c r="I38" s="1" t="e">
        <f>+#REF!</f>
        <v>#REF!</v>
      </c>
      <c r="J38" s="1" t="e">
        <f>+#REF!</f>
        <v>#REF!</v>
      </c>
      <c r="K38" s="1" t="e">
        <f>+#REF!</f>
        <v>#REF!</v>
      </c>
      <c r="L38" s="1" t="e">
        <f>+#REF!</f>
        <v>#REF!</v>
      </c>
      <c r="M38" s="1" t="e">
        <f>+#REF!</f>
        <v>#REF!</v>
      </c>
      <c r="N38" s="1" t="e">
        <f>+#REF!</f>
        <v>#REF!</v>
      </c>
      <c r="O38" s="1" t="e">
        <f>+#REF!</f>
        <v>#REF!</v>
      </c>
    </row>
    <row r="40" spans="1:15" ht="12.75">
      <c r="A40" t="s">
        <v>32</v>
      </c>
      <c r="C40" s="1" t="s">
        <v>33</v>
      </c>
      <c r="D40" s="2">
        <f aca="true" t="shared" si="3" ref="D40:O40">+D90/D85</f>
        <v>22.797958149352162</v>
      </c>
      <c r="E40" s="2">
        <f t="shared" si="3"/>
        <v>14.618828221305424</v>
      </c>
      <c r="F40" s="2">
        <f t="shared" si="3"/>
        <v>14.425374995067788</v>
      </c>
      <c r="G40" s="2">
        <f t="shared" si="3"/>
        <v>14.068794122436469</v>
      </c>
      <c r="H40" s="2">
        <f t="shared" si="3"/>
        <v>11.00897995868746</v>
      </c>
      <c r="I40" s="2">
        <f t="shared" si="3"/>
        <v>10.692760400800283</v>
      </c>
      <c r="J40" s="2">
        <f t="shared" si="3"/>
        <v>20.44220610852669</v>
      </c>
      <c r="K40" s="2">
        <f t="shared" si="3"/>
        <v>33.30427388693715</v>
      </c>
      <c r="L40" s="2">
        <f t="shared" si="3"/>
        <v>33.24991943383524</v>
      </c>
      <c r="M40" s="2">
        <f t="shared" si="3"/>
        <v>25.44408461391228</v>
      </c>
      <c r="N40" s="2">
        <f t="shared" si="3"/>
        <v>26.395242565737703</v>
      </c>
      <c r="O40" s="2">
        <f t="shared" si="3"/>
        <v>26.68657280860903</v>
      </c>
    </row>
    <row r="41" spans="4:15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s="3" customFormat="1" ht="12.75">
      <c r="A42" s="3" t="s">
        <v>32</v>
      </c>
      <c r="C42" s="13">
        <f>SUM(D42:O42)</f>
        <v>87986183.69922227</v>
      </c>
      <c r="D42" s="3">
        <f>+D40*D37</f>
        <v>12685331.065295128</v>
      </c>
      <c r="E42" s="3">
        <f aca="true" t="shared" si="4" ref="E42:O42">+E40*E37</f>
        <v>5554569.970967209</v>
      </c>
      <c r="F42" s="3">
        <f t="shared" si="4"/>
        <v>6829015.798790076</v>
      </c>
      <c r="G42" s="3">
        <f t="shared" si="4"/>
        <v>5428894.41355403</v>
      </c>
      <c r="H42" s="3">
        <f t="shared" si="4"/>
        <v>2972391.561905738</v>
      </c>
      <c r="I42" s="3">
        <f t="shared" si="4"/>
        <v>2522860.5817252197</v>
      </c>
      <c r="J42" s="3">
        <f t="shared" si="4"/>
        <v>4441294.141344617</v>
      </c>
      <c r="K42" s="3">
        <f t="shared" si="4"/>
        <v>9799516.157040162</v>
      </c>
      <c r="L42" s="3">
        <f t="shared" si="4"/>
        <v>9995158.53124691</v>
      </c>
      <c r="M42" s="3">
        <f t="shared" si="4"/>
        <v>9744982.630789949</v>
      </c>
      <c r="N42" s="3">
        <f t="shared" si="4"/>
        <v>8342876.293965545</v>
      </c>
      <c r="O42" s="3">
        <f t="shared" si="4"/>
        <v>9669292.552597692</v>
      </c>
    </row>
    <row r="43" spans="1:15" ht="12.75" hidden="1">
      <c r="A43" t="s">
        <v>34</v>
      </c>
      <c r="C43" s="3" t="e">
        <f>SUM(D43:O43)</f>
        <v>#REF!</v>
      </c>
      <c r="D43" s="2" t="e">
        <f>+#REF!*D38</f>
        <v>#REF!</v>
      </c>
      <c r="E43" s="2" t="e">
        <f>+#REF!*E38</f>
        <v>#REF!</v>
      </c>
      <c r="F43" s="2" t="e">
        <f>+#REF!*F38</f>
        <v>#REF!</v>
      </c>
      <c r="G43" s="2" t="e">
        <f>+#REF!*G38</f>
        <v>#REF!</v>
      </c>
      <c r="H43" s="2" t="e">
        <f>+#REF!*H38</f>
        <v>#REF!</v>
      </c>
      <c r="I43" s="2" t="e">
        <f>+#REF!*I38</f>
        <v>#REF!</v>
      </c>
      <c r="J43" s="2" t="e">
        <f>+#REF!*J38</f>
        <v>#REF!</v>
      </c>
      <c r="K43" s="2" t="e">
        <f>+#REF!*K38</f>
        <v>#REF!</v>
      </c>
      <c r="L43" s="2" t="e">
        <f>+#REF!*L38</f>
        <v>#REF!</v>
      </c>
      <c r="M43" s="2" t="e">
        <f>+#REF!*M38</f>
        <v>#REF!</v>
      </c>
      <c r="N43" s="2" t="e">
        <f>+#REF!*N38</f>
        <v>#REF!</v>
      </c>
      <c r="O43" s="2" t="e">
        <f>+#REF!*O38</f>
        <v>#REF!</v>
      </c>
    </row>
    <row r="44" spans="3:15" ht="12.75"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5" ht="12.75"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5" ht="12.75"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6:15" ht="80.25" customHeight="1">
      <c r="F47"/>
      <c r="G47"/>
      <c r="H47" s="3"/>
      <c r="I47" s="2"/>
      <c r="J47" s="11" t="s">
        <v>41</v>
      </c>
      <c r="K47" s="7">
        <f>+C42-C19</f>
        <v>7776316.699222267</v>
      </c>
      <c r="L47" s="2"/>
      <c r="M47" s="2"/>
      <c r="N47" s="2"/>
      <c r="O47" s="6" t="s">
        <v>46</v>
      </c>
    </row>
    <row r="48" spans="1:15" ht="12.75" hidden="1">
      <c r="A48" t="s">
        <v>12</v>
      </c>
      <c r="C48" s="3">
        <f>+C7/C23</f>
        <v>22.070064801378262</v>
      </c>
      <c r="D48" s="2"/>
      <c r="E48" s="2" t="s">
        <v>39</v>
      </c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hidden="1">
      <c r="A49" t="s">
        <v>13</v>
      </c>
      <c r="C49" s="3">
        <f>+C8/C24</f>
        <v>23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hidden="1">
      <c r="A50" t="s">
        <v>14</v>
      </c>
      <c r="C50" s="3">
        <f>+C9/C25</f>
        <v>15.396849315068494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hidden="1">
      <c r="A51" t="s">
        <v>15</v>
      </c>
      <c r="C51" s="3">
        <f>+C10/C26</f>
        <v>17.469374489265284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hidden="1">
      <c r="A52" t="s">
        <v>16</v>
      </c>
      <c r="C52" s="3" t="e">
        <f>+#REF!/#REF!</f>
        <v>#REF!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hidden="1">
      <c r="A53" t="s">
        <v>17</v>
      </c>
      <c r="C53" s="3">
        <f>+C11/C27</f>
        <v>15.100045210876445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hidden="1">
      <c r="A54" t="s">
        <v>18</v>
      </c>
      <c r="C54" s="3" t="e">
        <f>+#REF!/#REF!</f>
        <v>#REF!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hidden="1">
      <c r="A55" t="s">
        <v>19</v>
      </c>
      <c r="C55" s="3">
        <f aca="true" t="shared" si="5" ref="C55:C61">+C12/C28</f>
        <v>18.299611165115955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hidden="1">
      <c r="A56" t="s">
        <v>20</v>
      </c>
      <c r="C56" s="3">
        <f t="shared" si="5"/>
        <v>17.65448467966574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hidden="1">
      <c r="A57" t="s">
        <v>21</v>
      </c>
      <c r="C57" s="3">
        <f t="shared" si="5"/>
        <v>18.180964077371815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hidden="1">
      <c r="A58" t="s">
        <v>22</v>
      </c>
      <c r="C58" s="3">
        <f t="shared" si="5"/>
        <v>16.008489322436066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hidden="1">
      <c r="A59" t="s">
        <v>23</v>
      </c>
      <c r="C59" s="3">
        <f t="shared" si="5"/>
        <v>14.941311228616446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hidden="1">
      <c r="A60" s="1" t="s">
        <v>24</v>
      </c>
      <c r="C60" s="3">
        <f t="shared" si="5"/>
        <v>16.599629185298287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hidden="1">
      <c r="A61" t="s">
        <v>25</v>
      </c>
      <c r="C61" s="3" t="e">
        <f t="shared" si="5"/>
        <v>#DIV/0!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3:15" ht="12.75"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3:15" ht="12.75"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3:15" ht="12.75"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3:15" ht="12" customHeight="1" hidden="1"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3:15" ht="12.75" hidden="1"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3:15" ht="12.75" hidden="1"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3:15" ht="12.75" hidden="1"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3:15" ht="12.75" hidden="1"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3:15" ht="12.75" hidden="1"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3:15" ht="12.75" hidden="1"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3:15" ht="12.75" hidden="1"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3:15" ht="12.75" hidden="1"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3:15" ht="12.75" hidden="1"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3:15" ht="12.75" hidden="1"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3:15" ht="12.75" hidden="1"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4:15" ht="12.75" hidden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4:15" ht="12.75" hidden="1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4:15" ht="12.75" hidden="1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4:15" ht="12.75" hidden="1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4:15" ht="12.75" hidden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4:15" ht="12.75" hidden="1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2.75" hidden="1"/>
    <row r="84" ht="12.75" hidden="1">
      <c r="A84" t="s">
        <v>31</v>
      </c>
    </row>
    <row r="85" spans="1:15" ht="12.75" hidden="1">
      <c r="A85" t="s">
        <v>27</v>
      </c>
      <c r="C85" s="1">
        <v>14512782</v>
      </c>
      <c r="D85" s="1">
        <v>1138477</v>
      </c>
      <c r="E85" s="1">
        <v>865573</v>
      </c>
      <c r="F85" s="1">
        <v>1191149</v>
      </c>
      <c r="G85" s="1">
        <v>1043970</v>
      </c>
      <c r="H85" s="1">
        <v>1141542</v>
      </c>
      <c r="I85" s="1">
        <v>1821855</v>
      </c>
      <c r="J85" s="1">
        <v>1262694</v>
      </c>
      <c r="K85" s="1">
        <v>1107844</v>
      </c>
      <c r="L85" s="1">
        <v>1253628</v>
      </c>
      <c r="M85" s="1">
        <v>1170304</v>
      </c>
      <c r="N85" s="1">
        <v>1053467</v>
      </c>
      <c r="O85" s="1">
        <v>1462279</v>
      </c>
    </row>
    <row r="86" spans="1:15" ht="12.75" hidden="1">
      <c r="A86" t="s">
        <v>28</v>
      </c>
      <c r="C86" s="1">
        <v>5790429</v>
      </c>
      <c r="D86" s="1">
        <v>296618</v>
      </c>
      <c r="E86" s="1">
        <v>189600</v>
      </c>
      <c r="F86" s="1">
        <v>501429</v>
      </c>
      <c r="G86" s="1">
        <v>204490</v>
      </c>
      <c r="H86" s="1">
        <v>251938</v>
      </c>
      <c r="I86" s="1">
        <v>847043</v>
      </c>
      <c r="J86" s="1">
        <v>679389</v>
      </c>
      <c r="K86" s="1">
        <v>830120</v>
      </c>
      <c r="L86" s="1">
        <v>837003</v>
      </c>
      <c r="M86" s="1">
        <v>484311</v>
      </c>
      <c r="N86" s="1">
        <v>271254</v>
      </c>
      <c r="O86" s="1">
        <v>397234</v>
      </c>
    </row>
    <row r="87" spans="1:15" ht="12.75" hidden="1">
      <c r="A87" t="s">
        <v>29</v>
      </c>
      <c r="C87" s="1">
        <v>4973854</v>
      </c>
      <c r="D87" s="1">
        <v>141409</v>
      </c>
      <c r="E87" s="1">
        <v>198584</v>
      </c>
      <c r="F87" s="1">
        <v>190466</v>
      </c>
      <c r="G87" s="1">
        <v>1079310</v>
      </c>
      <c r="H87" s="1">
        <v>1071338</v>
      </c>
      <c r="I87" s="1">
        <v>696532</v>
      </c>
      <c r="J87" s="1">
        <v>664168</v>
      </c>
      <c r="K87" s="1">
        <v>165813</v>
      </c>
      <c r="L87" s="1">
        <v>249233</v>
      </c>
      <c r="M87" s="1">
        <v>111512</v>
      </c>
      <c r="N87" s="1">
        <v>190662</v>
      </c>
      <c r="O87" s="1">
        <v>214827</v>
      </c>
    </row>
    <row r="88" ht="12.75" hidden="1"/>
    <row r="89" ht="12.75" hidden="1">
      <c r="A89" t="s">
        <v>26</v>
      </c>
    </row>
    <row r="90" spans="1:15" ht="12.75" hidden="1">
      <c r="A90" t="s">
        <v>27</v>
      </c>
      <c r="C90" s="1">
        <v>303524923</v>
      </c>
      <c r="D90" s="1">
        <v>25954951</v>
      </c>
      <c r="E90" s="1">
        <v>12653663</v>
      </c>
      <c r="F90" s="1">
        <v>17182771</v>
      </c>
      <c r="G90" s="1">
        <v>14687399</v>
      </c>
      <c r="H90" s="1">
        <v>12567213</v>
      </c>
      <c r="I90" s="1">
        <v>19480659</v>
      </c>
      <c r="J90" s="1">
        <v>25812251</v>
      </c>
      <c r="K90" s="1">
        <v>36895940</v>
      </c>
      <c r="L90" s="1">
        <v>41683030</v>
      </c>
      <c r="M90" s="1">
        <v>29777314</v>
      </c>
      <c r="N90" s="1">
        <v>27806517</v>
      </c>
      <c r="O90" s="1">
        <v>39023215</v>
      </c>
    </row>
    <row r="91" spans="1:15" ht="12.75" hidden="1">
      <c r="A91" t="s">
        <v>28</v>
      </c>
      <c r="C91" s="1">
        <v>145632779</v>
      </c>
      <c r="D91" s="1">
        <v>5482471</v>
      </c>
      <c r="E91" s="1">
        <v>3041178</v>
      </c>
      <c r="F91" s="1">
        <v>7258426</v>
      </c>
      <c r="G91" s="1">
        <v>3037110</v>
      </c>
      <c r="H91" s="1">
        <v>3902971</v>
      </c>
      <c r="I91" s="1">
        <v>14983556</v>
      </c>
      <c r="J91" s="1">
        <v>20998579</v>
      </c>
      <c r="K91" s="1">
        <v>34505246</v>
      </c>
      <c r="L91" s="1">
        <v>29268047</v>
      </c>
      <c r="M91" s="1">
        <v>9875341</v>
      </c>
      <c r="N91" s="1">
        <v>5279123</v>
      </c>
      <c r="O91" s="1">
        <v>8000731</v>
      </c>
    </row>
    <row r="92" spans="1:15" ht="12.75" hidden="1">
      <c r="A92" t="s">
        <v>29</v>
      </c>
      <c r="C92" s="1">
        <v>72596648</v>
      </c>
      <c r="D92" s="1">
        <v>2699279</v>
      </c>
      <c r="E92" s="1">
        <v>2914088</v>
      </c>
      <c r="F92" s="1">
        <v>2772035</v>
      </c>
      <c r="G92" s="1">
        <v>14590361</v>
      </c>
      <c r="H92" s="1">
        <v>10253192</v>
      </c>
      <c r="I92" s="1">
        <v>5920813</v>
      </c>
      <c r="J92" s="1">
        <v>8115048</v>
      </c>
      <c r="K92" s="1">
        <v>5351280</v>
      </c>
      <c r="L92" s="1">
        <v>8096892</v>
      </c>
      <c r="M92" s="1">
        <v>2167445</v>
      </c>
      <c r="N92" s="1">
        <v>4653497</v>
      </c>
      <c r="O92" s="1">
        <v>5062718</v>
      </c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</sheetData>
  <printOptions horizontalCentered="1" verticalCentered="1"/>
  <pageMargins left="0.25" right="0" top="0" bottom="0" header="0.5" footer="0.5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Hayet Power Systems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Hayet</dc:creator>
  <cp:keywords/>
  <dc:description/>
  <cp:lastModifiedBy>Janna Nelson</cp:lastModifiedBy>
  <cp:lastPrinted>2001-05-25T16:06:28Z</cp:lastPrinted>
  <dcterms:created xsi:type="dcterms:W3CDTF">2001-05-17T22:00:53Z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