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385" windowHeight="4755" activeTab="1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<sst xmlns="http://schemas.openxmlformats.org/spreadsheetml/2006/main" count="100" uniqueCount="24">
  <si>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</si>
  <si>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</si>
  <si>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</si>
  <si>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</si>
  <si>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</si>
  <si>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</si>
  <si>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</si>
  <si>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</si>
  <si>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</si>
  <si>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</si>
  <si>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</si>
  <si>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</si>
  <si>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</si>
  <si>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</si>
  <si>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$$$</t>
  </si>
  <si>
    <t xml:space="preserve">MWH </t>
  </si>
  <si>
    <t>SF Purch UPL</t>
  </si>
  <si>
    <t>$/MWH</t>
  </si>
  <si>
    <t>Revenue Shortfall</t>
  </si>
  <si>
    <t xml:space="preserve">Total  </t>
  </si>
  <si>
    <t>Page 1 of 2</t>
  </si>
  <si>
    <t>Page 2 of 2</t>
  </si>
  <si>
    <t>Exhibit CCS-7.12</t>
  </si>
  <si>
    <t>SDG&amp;E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</si>
</sst>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;[Red]\(#,##0\)"/>
  </numFmts>
  <fonts count="4">
    <font>
      <sz val="12"/>
      <name val="Times New Roman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 vertical="top" textRotation="18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workbookViewId="0" topLeftCell="A1">
      <selection activeCell="A1" sqref="A1:A2"/>
    </sheetView>
  </sheetViews>
  <sheetFormatPr defaultColWidth="9.00390625" defaultRowHeight="15.75"/>
  <cols>
    <col min="1" max="1" width="11.75390625" style="0" customWidth="1"/>
    <col min="2" max="2" width="10.50390625" style="0" customWidth="1"/>
    <col min="7" max="7" width="9.625" style="0" customWidth="1"/>
    <col min="10" max="10" width="9.625" style="0" customWidth="1"/>
    <col min="12" max="12" width="9.375" style="0" customWidth="1"/>
    <col min="15" max="15" width="3.25390625" style="0" customWidth="1"/>
  </cols>
  <sheetData>
    <row r="4" spans="2:14" s="2" customFormat="1" ht="15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s="10" customFormat="1" ht="15.75">
      <c r="A5" s="2" t="s">
        <v>13</v>
      </c>
      <c r="B5" s="11" t="s">
        <v>14</v>
      </c>
      <c r="C5" s="11" t="s">
        <v>14</v>
      </c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14</v>
      </c>
    </row>
    <row r="6" spans="2:14" ht="6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15.75" customHeight="1">
      <c r="A7" s="7" t="s">
        <v>23</v>
      </c>
      <c r="B7" s="6">
        <f>SUM(C7:N7)</f>
        <v>14410200</v>
      </c>
      <c r="C7" s="6">
        <f>16.45*C13</f>
        <v>1223880</v>
      </c>
      <c r="D7" s="6">
        <f aca="true" t="shared" si="0" ref="D7:N7">16.45*D13</f>
        <v>1105440</v>
      </c>
      <c r="E7" s="6">
        <f t="shared" si="0"/>
        <v>1223880</v>
      </c>
      <c r="F7" s="6">
        <f t="shared" si="0"/>
        <v>1184400</v>
      </c>
      <c r="G7" s="6">
        <f t="shared" si="0"/>
        <v>1223880</v>
      </c>
      <c r="H7" s="6">
        <f t="shared" si="0"/>
        <v>1184400</v>
      </c>
      <c r="I7" s="6">
        <f t="shared" si="0"/>
        <v>1223880</v>
      </c>
      <c r="J7" s="6">
        <f t="shared" si="0"/>
        <v>1223880</v>
      </c>
      <c r="K7" s="6">
        <f t="shared" si="0"/>
        <v>1184400</v>
      </c>
      <c r="L7" s="6">
        <f t="shared" si="0"/>
        <v>1223880</v>
      </c>
      <c r="M7" s="6">
        <f t="shared" si="0"/>
        <v>1184400</v>
      </c>
      <c r="N7" s="6">
        <f t="shared" si="0"/>
        <v>1223880</v>
      </c>
    </row>
    <row r="8" spans="1:14" ht="15.75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5" ht="15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.75" customHeight="1">
      <c r="B10" s="14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2"/>
      <c r="B11" s="13" t="s">
        <v>15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 t="s">
        <v>15</v>
      </c>
      <c r="O11" s="12"/>
    </row>
    <row r="12" spans="1:15" ht="9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.75" customHeight="1">
      <c r="A13" s="7" t="s">
        <v>23</v>
      </c>
      <c r="B13" s="1">
        <f>SUM(C13:N13)</f>
        <v>876000</v>
      </c>
      <c r="C13" s="1">
        <v>74400</v>
      </c>
      <c r="D13" s="1">
        <f>24*28*100</f>
        <v>67200</v>
      </c>
      <c r="E13" s="1">
        <v>74400</v>
      </c>
      <c r="F13" s="1">
        <v>72000</v>
      </c>
      <c r="G13" s="1">
        <v>74400</v>
      </c>
      <c r="H13" s="1">
        <v>72000</v>
      </c>
      <c r="I13" s="1">
        <v>74400</v>
      </c>
      <c r="J13" s="1">
        <v>74400</v>
      </c>
      <c r="K13" s="1">
        <v>72000</v>
      </c>
      <c r="L13" s="1">
        <v>74400</v>
      </c>
      <c r="M13" s="1">
        <v>72000</v>
      </c>
      <c r="N13" s="1">
        <v>74400</v>
      </c>
      <c r="O13" s="1"/>
    </row>
    <row r="14" ht="15.75">
      <c r="B14" s="1"/>
    </row>
    <row r="15" ht="15.75">
      <c r="B15" s="1"/>
    </row>
    <row r="16" spans="1:14" s="3" customFormat="1" ht="15.75">
      <c r="A16" s="17" t="s">
        <v>16</v>
      </c>
      <c r="B16" s="4" t="s">
        <v>17</v>
      </c>
      <c r="C16" s="3">
        <v>91.08906122485774</v>
      </c>
      <c r="D16" s="3">
        <v>79.84242990360097</v>
      </c>
      <c r="E16" s="3">
        <v>84.66072348126957</v>
      </c>
      <c r="F16" s="3">
        <v>77.11218241428288</v>
      </c>
      <c r="G16" s="3">
        <v>94.25154312130265</v>
      </c>
      <c r="H16" s="3">
        <v>90.16953864424265</v>
      </c>
      <c r="I16" s="3">
        <v>132.1483156292532</v>
      </c>
      <c r="J16" s="3">
        <v>138.86333806206397</v>
      </c>
      <c r="K16" s="3">
        <v>99.68417133568828</v>
      </c>
      <c r="L16" s="3">
        <v>135.09704395804755</v>
      </c>
      <c r="M16" s="3">
        <v>116.55306697248142</v>
      </c>
      <c r="N16" s="3">
        <v>112.36719745623196</v>
      </c>
    </row>
    <row r="17" s="3" customFormat="1" ht="15.75">
      <c r="B17" s="4"/>
    </row>
    <row r="18" ht="15.75">
      <c r="B18" s="1"/>
    </row>
    <row r="19" ht="15.75">
      <c r="B19" s="4" t="s">
        <v>0</v>
      </c>
    </row>
    <row r="20" spans="1:14" s="5" customFormat="1" ht="15">
      <c r="A20" s="5" t="s">
        <v>16</v>
      </c>
      <c r="B20" s="15">
        <f>SUM(C20:N20)</f>
        <v>91641481.75014122</v>
      </c>
      <c r="C20" s="6">
        <f>+C16*C13</f>
        <v>6777026.155129416</v>
      </c>
      <c r="D20" s="6">
        <f aca="true" t="shared" si="1" ref="D20:N20">+D16*D13</f>
        <v>5365411.289521986</v>
      </c>
      <c r="E20" s="6">
        <f t="shared" si="1"/>
        <v>6298757.827006456</v>
      </c>
      <c r="F20" s="6">
        <f t="shared" si="1"/>
        <v>5552077.133828368</v>
      </c>
      <c r="G20" s="6">
        <f t="shared" si="1"/>
        <v>7012314.808224916</v>
      </c>
      <c r="H20" s="6">
        <f t="shared" si="1"/>
        <v>6492206.78238547</v>
      </c>
      <c r="I20" s="6">
        <f t="shared" si="1"/>
        <v>9831834.682816438</v>
      </c>
      <c r="J20" s="6">
        <f t="shared" si="1"/>
        <v>10331432.35181756</v>
      </c>
      <c r="K20" s="6">
        <f t="shared" si="1"/>
        <v>7177260.336169556</v>
      </c>
      <c r="L20" s="6">
        <f t="shared" si="1"/>
        <v>10051220.070478737</v>
      </c>
      <c r="M20" s="6">
        <f t="shared" si="1"/>
        <v>8391820.822018662</v>
      </c>
      <c r="N20" s="6">
        <f t="shared" si="1"/>
        <v>8360119.4907436585</v>
      </c>
    </row>
    <row r="21" ht="15.75">
      <c r="B21" s="7"/>
    </row>
    <row r="22" ht="15.75">
      <c r="B22" s="7"/>
    </row>
    <row r="23" ht="15.75">
      <c r="B23" t="s">
        <v>18</v>
      </c>
    </row>
    <row r="24" ht="15.75">
      <c r="B24" s="15">
        <f>+B20</f>
        <v>91641481.75014122</v>
      </c>
    </row>
    <row r="25" ht="15.75">
      <c r="B25" s="16">
        <f>-B7</f>
        <v>-14410200</v>
      </c>
    </row>
    <row r="26" ht="15.75">
      <c r="B26" s="15">
        <f>+B25+B24</f>
        <v>77231281.75014122</v>
      </c>
    </row>
    <row r="27" ht="15.75">
      <c r="B27" s="8"/>
    </row>
    <row r="28" ht="15.75">
      <c r="B28" s="8"/>
    </row>
    <row r="29" ht="15.75">
      <c r="B29" s="8"/>
    </row>
    <row r="30" ht="15.75">
      <c r="B30" s="1"/>
    </row>
    <row r="31" ht="15.75">
      <c r="B31" s="1"/>
    </row>
    <row r="32" spans="2:15" ht="93.75" customHeight="1">
      <c r="B32" s="1"/>
      <c r="N32" s="9" t="s">
        <v>20</v>
      </c>
      <c r="O32" s="9" t="s">
        <v>22</v>
      </c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</sheetData>
  <printOptions horizontalCentered="1" verticalCentered="1"/>
  <pageMargins left="0.25" right="0" top="0.75" bottom="0.25" header="0.5" footer="0.5"/>
  <pageSetup fitToHeight="1" fitToWidth="1" horizontalDpi="300" verticalDpi="300" orientation="landscape" scale="90" r:id="rId1"/>
  <headerFooter alignWithMargins="0">
    <oddHeader>&amp;C
&amp;"Times New Roman,Bold"&amp;18REMOVAL OF THE SAN DIEGO GAS &amp; ELECTRIC 
CONTRACT
&amp;14Purchase Power Costs As Filed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2"/>
  <sheetViews>
    <sheetView tabSelected="1" workbookViewId="0" topLeftCell="A19">
      <selection activeCell="G27" sqref="G27"/>
    </sheetView>
  </sheetViews>
  <sheetFormatPr defaultColWidth="9.00390625" defaultRowHeight="15.75"/>
  <cols>
    <col min="1" max="1" width="11.875" style="0" customWidth="1"/>
    <col min="2" max="2" width="10.50390625" style="0" customWidth="1"/>
    <col min="10" max="10" width="9.875" style="0" customWidth="1"/>
    <col min="15" max="15" width="3.25390625" style="0" customWidth="1"/>
  </cols>
  <sheetData>
    <row r="4" spans="1:15" ht="15.75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/>
    </row>
    <row r="5" spans="1:15" ht="15.75">
      <c r="A5" s="2" t="s">
        <v>13</v>
      </c>
      <c r="B5" s="11" t="s">
        <v>14</v>
      </c>
      <c r="C5" s="11" t="s">
        <v>14</v>
      </c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14</v>
      </c>
      <c r="O5" s="10"/>
    </row>
    <row r="6" spans="2:14" ht="8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15.75">
      <c r="A7" s="7" t="s">
        <v>23</v>
      </c>
      <c r="B7" s="6">
        <f>SUM(C7:N7)</f>
        <v>14410200</v>
      </c>
      <c r="C7" s="6">
        <f>16.45*C13</f>
        <v>1223880</v>
      </c>
      <c r="D7" s="6">
        <f aca="true" t="shared" si="0" ref="D7:N7">16.45*D13</f>
        <v>1105440</v>
      </c>
      <c r="E7" s="6">
        <f t="shared" si="0"/>
        <v>1223880</v>
      </c>
      <c r="F7" s="6">
        <f t="shared" si="0"/>
        <v>1184400</v>
      </c>
      <c r="G7" s="6">
        <f t="shared" si="0"/>
        <v>1223880</v>
      </c>
      <c r="H7" s="6">
        <f t="shared" si="0"/>
        <v>1184400</v>
      </c>
      <c r="I7" s="6">
        <f t="shared" si="0"/>
        <v>1223880</v>
      </c>
      <c r="J7" s="6">
        <f t="shared" si="0"/>
        <v>1223880</v>
      </c>
      <c r="K7" s="6">
        <f t="shared" si="0"/>
        <v>1184400</v>
      </c>
      <c r="L7" s="6">
        <f t="shared" si="0"/>
        <v>1223880</v>
      </c>
      <c r="M7" s="6">
        <f t="shared" si="0"/>
        <v>1184400</v>
      </c>
      <c r="N7" s="6">
        <f t="shared" si="0"/>
        <v>1223880</v>
      </c>
    </row>
    <row r="8" spans="1:14" ht="15.7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.75">
      <c r="B10" s="14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12"/>
      <c r="B11" s="13" t="s">
        <v>15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 t="s">
        <v>15</v>
      </c>
      <c r="O11" s="12"/>
    </row>
    <row r="12" spans="1:15" ht="6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.75">
      <c r="A13" s="7" t="s">
        <v>23</v>
      </c>
      <c r="B13" s="1">
        <f>SUM(C13:N13)</f>
        <v>876000</v>
      </c>
      <c r="C13" s="1">
        <v>74400</v>
      </c>
      <c r="D13" s="1">
        <f>24*28*100</f>
        <v>67200</v>
      </c>
      <c r="E13" s="1">
        <v>74400</v>
      </c>
      <c r="F13" s="1">
        <v>72000</v>
      </c>
      <c r="G13" s="1">
        <v>74400</v>
      </c>
      <c r="H13" s="1">
        <v>72000</v>
      </c>
      <c r="I13" s="1">
        <v>74400</v>
      </c>
      <c r="J13" s="1">
        <v>74400</v>
      </c>
      <c r="K13" s="1">
        <v>72000</v>
      </c>
      <c r="L13" s="1">
        <v>74400</v>
      </c>
      <c r="M13" s="1">
        <v>72000</v>
      </c>
      <c r="N13" s="1">
        <v>74400</v>
      </c>
      <c r="O13" s="1"/>
    </row>
    <row r="14" ht="15.75">
      <c r="B14" s="1"/>
    </row>
    <row r="15" ht="15.75">
      <c r="B15" s="1"/>
    </row>
    <row r="16" spans="1:15" ht="15.75">
      <c r="A16" s="17" t="s">
        <v>16</v>
      </c>
      <c r="B16" s="4" t="s">
        <v>17</v>
      </c>
      <c r="C16" s="3">
        <v>26.21</v>
      </c>
      <c r="D16" s="3">
        <v>23.584</v>
      </c>
      <c r="E16" s="3">
        <v>28.617</v>
      </c>
      <c r="F16" s="3">
        <v>37.152</v>
      </c>
      <c r="G16" s="3">
        <v>43.472</v>
      </c>
      <c r="H16" s="3">
        <v>90.17</v>
      </c>
      <c r="I16" s="3">
        <v>132.148</v>
      </c>
      <c r="J16" s="3">
        <v>138.863</v>
      </c>
      <c r="K16" s="3">
        <v>99.684</v>
      </c>
      <c r="L16" s="3">
        <v>33.255</v>
      </c>
      <c r="M16" s="3">
        <v>29.547</v>
      </c>
      <c r="N16" s="3">
        <v>27.215</v>
      </c>
      <c r="O16" s="3"/>
    </row>
    <row r="17" spans="1:15" ht="15.75">
      <c r="A17" s="17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2" ht="15.75">
      <c r="A18" s="5"/>
      <c r="B18" s="1"/>
    </row>
    <row r="19" spans="1:2" ht="15.75">
      <c r="A19" s="5"/>
      <c r="B19" s="4" t="s">
        <v>0</v>
      </c>
    </row>
    <row r="20" spans="1:14" s="15" customFormat="1" ht="15">
      <c r="A20" s="15" t="s">
        <v>16</v>
      </c>
      <c r="B20" s="15">
        <f>SUM(C20:N20)</f>
        <v>52032292.8</v>
      </c>
      <c r="C20" s="15">
        <f>+C16*C13</f>
        <v>1950024</v>
      </c>
      <c r="D20" s="15">
        <f aca="true" t="shared" si="1" ref="D20:N20">+D16*D13</f>
        <v>1584844.8</v>
      </c>
      <c r="E20" s="15">
        <f t="shared" si="1"/>
        <v>2129104.8000000003</v>
      </c>
      <c r="F20" s="15">
        <f t="shared" si="1"/>
        <v>2674944</v>
      </c>
      <c r="G20" s="15">
        <f t="shared" si="1"/>
        <v>3234316.8000000003</v>
      </c>
      <c r="H20" s="15">
        <f t="shared" si="1"/>
        <v>6492240</v>
      </c>
      <c r="I20" s="15">
        <f t="shared" si="1"/>
        <v>9831811.2</v>
      </c>
      <c r="J20" s="15">
        <f t="shared" si="1"/>
        <v>10331407.2</v>
      </c>
      <c r="K20" s="15">
        <f t="shared" si="1"/>
        <v>7177248</v>
      </c>
      <c r="L20" s="15">
        <f t="shared" si="1"/>
        <v>2474172</v>
      </c>
      <c r="M20" s="15">
        <f t="shared" si="1"/>
        <v>2127384</v>
      </c>
      <c r="N20" s="15">
        <f t="shared" si="1"/>
        <v>2024796</v>
      </c>
    </row>
    <row r="21" ht="15.75">
      <c r="B21" s="7"/>
    </row>
    <row r="22" ht="15.75">
      <c r="B22" s="7"/>
    </row>
    <row r="23" ht="15.75">
      <c r="B23" t="s">
        <v>18</v>
      </c>
    </row>
    <row r="24" ht="15.75">
      <c r="B24" s="15">
        <f>+B20</f>
        <v>52032292.8</v>
      </c>
    </row>
    <row r="25" ht="15.75">
      <c r="B25" s="16">
        <f>-B7</f>
        <v>-14410200</v>
      </c>
    </row>
    <row r="26" ht="15.75">
      <c r="B26" s="15">
        <f>+B25+B24</f>
        <v>37622092.8</v>
      </c>
    </row>
    <row r="27" ht="15.75">
      <c r="B27" s="8"/>
    </row>
    <row r="28" ht="15.75">
      <c r="B28" s="8"/>
    </row>
    <row r="29" ht="15.75">
      <c r="B29" s="8"/>
    </row>
    <row r="30" ht="15.75">
      <c r="B30" s="1"/>
    </row>
    <row r="31" ht="15.75">
      <c r="B31" s="1"/>
    </row>
    <row r="32" spans="2:15" ht="93" customHeight="1">
      <c r="B32" s="1"/>
      <c r="N32" s="9" t="s">
        <v>21</v>
      </c>
      <c r="O32" s="9" t="s">
        <v>22</v>
      </c>
    </row>
  </sheetData>
  <printOptions horizontalCentered="1" verticalCentered="1"/>
  <pageMargins left="0.25" right="0" top="0.75" bottom="0" header="0.5" footer="0.5"/>
  <pageSetup fitToHeight="1" fitToWidth="1" horizontalDpi="300" verticalDpi="300" orientation="landscape" scale="90" r:id="rId1"/>
  <headerFooter alignWithMargins="0">
    <oddHeader>&amp;C&amp;18REMOVAL OF THE SAN DIEGO GAS &amp; ELECTRIC
 CONTRACT
Actual Purchase Power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Yankel</dc:creator>
  <cp:keywords/>
  <dc:description/>
  <cp:lastModifiedBy>psc</cp:lastModifiedBy>
  <cp:lastPrinted>2001-07-08T12:03:48Z</cp:lastPrinted>
  <dcterms:created xsi:type="dcterms:W3CDTF">2001-05-11T14:41:38Z</dcterms:created>
  <dcterms:modified xsi:type="dcterms:W3CDTF">2001-07-17T14:54:44Z</dcterms:modified>
  <cp:category/>
  <cp:version/>
  <cp:contentType/>
  <cp:contentStatus/>
</cp:coreProperties>
</file>