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<sst xmlns="http://schemas.openxmlformats.org/spreadsheetml/2006/main" count="16" uniqueCount="16">
  <si>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MidAmerican Energy Holdings Company</t>
  </si>
  <si>
    <t>Projected Shared Services Costs to PacifiCorp</t>
  </si>
  <si>
    <t>Description</t>
  </si>
  <si>
    <t>ServCo</t>
  </si>
  <si>
    <t>MEC</t>
  </si>
  <si>
    <t>Total</t>
  </si>
  <si>
    <t>Salaries, benefits and bonuses</t>
  </si>
  <si>
    <t>Other employee compensation</t>
  </si>
  <si>
    <t>Outside services</t>
  </si>
  <si>
    <t>Travel costs, incl. corporate aircraft</t>
  </si>
  <si>
    <t xml:space="preserve">Other </t>
  </si>
  <si>
    <t>(000's)</t>
  </si>
  <si>
    <t xml:space="preserve">  Total</t>
  </si>
  <si>
    <t>CalEnergy</t>
  </si>
  <si>
    <t>Difference</t>
  </si>
  <si>
    <t>Expected Net Scottish Power charges for Fiscal Year 2006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</si>
</sst>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0" xfId="17" applyNumberFormat="1" applyAlignment="1">
      <alignment/>
    </xf>
    <xf numFmtId="169" fontId="0" fillId="0" borderId="0" xfId="17" applyNumberFormat="1" applyAlignment="1">
      <alignment/>
    </xf>
    <xf numFmtId="169" fontId="0" fillId="0" borderId="1" xfId="17" applyNumberFormat="1" applyBorder="1" applyAlignment="1">
      <alignment/>
    </xf>
    <xf numFmtId="171" fontId="0" fillId="0" borderId="0" xfId="15" applyNumberFormat="1" applyAlignment="1">
      <alignment/>
    </xf>
    <xf numFmtId="169" fontId="0" fillId="0" borderId="0" xfId="17" applyNumberFormat="1" applyBorder="1" applyAlignment="1">
      <alignment/>
    </xf>
    <xf numFmtId="169" fontId="0" fillId="0" borderId="2" xfId="17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31.00390625" style="0" customWidth="1"/>
    <col min="2" max="5" width="12.710937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</v>
      </c>
      <c r="B2" s="9"/>
      <c r="C2" s="9"/>
      <c r="D2" s="9"/>
      <c r="E2" s="9"/>
    </row>
    <row r="3" spans="1:5" ht="12.75">
      <c r="A3" s="9" t="s">
        <v>11</v>
      </c>
      <c r="B3" s="9"/>
      <c r="C3" s="9"/>
      <c r="D3" s="9"/>
      <c r="E3" s="9"/>
    </row>
    <row r="6" spans="1:5" ht="12.75">
      <c r="A6" s="1" t="s">
        <v>2</v>
      </c>
      <c r="B6" s="2" t="s">
        <v>3</v>
      </c>
      <c r="C6" s="2" t="s">
        <v>4</v>
      </c>
      <c r="D6" s="2" t="s">
        <v>13</v>
      </c>
      <c r="E6" s="2" t="s">
        <v>5</v>
      </c>
    </row>
    <row r="8" spans="1:5" ht="12.75">
      <c r="A8" t="s">
        <v>6</v>
      </c>
      <c r="B8" s="4">
        <f>1411.228+1521.869</f>
        <v>2933.0969999999998</v>
      </c>
      <c r="C8" s="4">
        <f>941.754+278.245</f>
        <v>1219.999</v>
      </c>
      <c r="D8" s="4">
        <f>95.304+28.158</f>
        <v>123.462</v>
      </c>
      <c r="E8" s="4">
        <f>SUM(B8:D8)</f>
        <v>4276.558</v>
      </c>
    </row>
    <row r="9" spans="2:5" ht="12.75">
      <c r="B9" s="4"/>
      <c r="C9" s="4"/>
      <c r="D9" s="4"/>
      <c r="E9" s="4"/>
    </row>
    <row r="10" spans="1:5" ht="12.75">
      <c r="A10" t="s">
        <v>7</v>
      </c>
      <c r="B10" s="6">
        <f>874.918+999.498+18.233</f>
        <v>1892.6490000000001</v>
      </c>
      <c r="C10" s="6">
        <f>311.133+343.699</f>
        <v>654.832</v>
      </c>
      <c r="D10" s="6">
        <v>39.978</v>
      </c>
      <c r="E10" s="6">
        <f aca="true" t="shared" si="0" ref="E10:E18">SUM(B10:D10)</f>
        <v>2587.4590000000003</v>
      </c>
    </row>
    <row r="11" spans="2:5" ht="12.75">
      <c r="B11" s="6"/>
      <c r="C11" s="6"/>
      <c r="D11" s="6"/>
      <c r="E11" s="6"/>
    </row>
    <row r="12" spans="1:5" ht="12.75">
      <c r="A12" t="s">
        <v>8</v>
      </c>
      <c r="B12" s="6">
        <f>452.87</f>
        <v>452.87</v>
      </c>
      <c r="C12" s="6">
        <f>715.176</f>
        <v>715.176</v>
      </c>
      <c r="D12" s="6">
        <v>0</v>
      </c>
      <c r="E12" s="6">
        <f t="shared" si="0"/>
        <v>1168.046</v>
      </c>
    </row>
    <row r="13" spans="2:5" ht="12.75">
      <c r="B13" s="6"/>
      <c r="C13" s="6"/>
      <c r="D13" s="6"/>
      <c r="E13" s="6"/>
    </row>
    <row r="14" spans="1:5" ht="12.75">
      <c r="A14" t="s">
        <v>9</v>
      </c>
      <c r="B14" s="6">
        <f>249.048+170.9</f>
        <v>419.948</v>
      </c>
      <c r="C14" s="6">
        <f>887.516+95.297</f>
        <v>982.813</v>
      </c>
      <c r="D14" s="6">
        <v>0</v>
      </c>
      <c r="E14" s="6">
        <f t="shared" si="0"/>
        <v>1402.761</v>
      </c>
    </row>
    <row r="15" spans="2:5" ht="12.75">
      <c r="B15" s="6"/>
      <c r="C15" s="6"/>
      <c r="D15" s="6"/>
      <c r="E15" s="6"/>
    </row>
    <row r="16" spans="1:5" ht="12.75">
      <c r="A16" t="s">
        <v>10</v>
      </c>
      <c r="B16" s="6">
        <f>25.238+9.524+16.468</f>
        <v>51.230000000000004</v>
      </c>
      <c r="C16" s="6">
        <f>15.361+25.19+23.315+15.714</f>
        <v>79.58</v>
      </c>
      <c r="D16" s="6">
        <v>0</v>
      </c>
      <c r="E16" s="6">
        <f t="shared" si="0"/>
        <v>130.81</v>
      </c>
    </row>
    <row r="17" spans="2:5" ht="12.75">
      <c r="B17" s="8"/>
      <c r="C17" s="8"/>
      <c r="D17" s="8"/>
      <c r="E17" s="8"/>
    </row>
    <row r="18" spans="1:5" ht="12.75">
      <c r="A18" t="s">
        <v>12</v>
      </c>
      <c r="B18" s="7">
        <f>SUM(B8:B16)</f>
        <v>5749.794</v>
      </c>
      <c r="C18" s="7">
        <f>SUM(C8:C16)</f>
        <v>3652.4</v>
      </c>
      <c r="D18" s="7">
        <f>SUM(D8:D16)</f>
        <v>163.44</v>
      </c>
      <c r="E18" s="7">
        <f t="shared" si="0"/>
        <v>9565.634</v>
      </c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1:5" ht="12.75">
      <c r="A21" t="s">
        <v>15</v>
      </c>
      <c r="B21" s="3"/>
      <c r="C21" s="3"/>
      <c r="D21" s="3"/>
      <c r="E21" s="6">
        <v>15000</v>
      </c>
    </row>
    <row r="22" spans="2:5" ht="12.75">
      <c r="B22" s="3"/>
      <c r="C22" s="3"/>
      <c r="D22" s="3"/>
      <c r="E22" s="3"/>
    </row>
    <row r="23" spans="2:5" ht="13.5" thickBot="1">
      <c r="B23" s="3"/>
      <c r="C23" s="3"/>
      <c r="D23" t="s">
        <v>14</v>
      </c>
      <c r="E23" s="5">
        <f>E18-E21</f>
        <v>-5434.366</v>
      </c>
    </row>
    <row r="24" ht="13.5" thickTop="1"/>
  </sheetData>
  <mergeCells count="3">
    <mergeCell ref="A1:E1"/>
    <mergeCell ref="A2:E2"/>
    <mergeCell ref="A3:E3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Header>&amp;RExhibit TBS-2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t30873</dc:creator>
  <cp:keywords/>
  <dc:description/>
  <cp:lastModifiedBy>lm</cp:lastModifiedBy>
  <cp:lastPrinted>2005-07-10T17:36:16Z</cp:lastPrinted>
  <dcterms:created xsi:type="dcterms:W3CDTF">2005-06-30T17:55:00Z</dcterms:created>
  <dcterms:modified xsi:type="dcterms:W3CDTF">2005-07-15T21:02:46Z</dcterms:modified>
  <cp:category/>
  <cp:version/>
  <cp:contentType/>
  <cp:contentStatus/>
</cp:coreProperties>
</file>