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'A'!$A$1:$J$48</definedName>
  </definedNames>
  <calcPr fullCalcOnLoad="1"/>
</workbook>
</file>

<file path=xl/sharedStrings.xml><?xml version="1.0" encoding="utf-8"?>
<sst xmlns="http://schemas.openxmlformats.org/spreadsheetml/2006/main" count="75" uniqueCount="63">
  <si>
    <t>CCS' RECALCULATION OF CURRENT NET REMOVAL COST</t>
  </si>
  <si>
    <t>FOR THE SPORN GENERATING STATION OWNED BY</t>
  </si>
  <si>
    <t>APPALACHIAN POWER COMPANY</t>
  </si>
  <si>
    <t>Line</t>
  </si>
  <si>
    <t>No.</t>
  </si>
  <si>
    <t>SOURCES AND REFERENCES</t>
  </si>
  <si>
    <t>Lines 1, 17, 19</t>
  </si>
  <si>
    <t>Line 2</t>
  </si>
  <si>
    <t>Line 3</t>
  </si>
  <si>
    <t>Line 4</t>
  </si>
  <si>
    <t>Lines 5-15 Columns (b, c)</t>
  </si>
  <si>
    <t>Lines 5-15 Column (d)</t>
  </si>
  <si>
    <t>Lines 5-15 Column (e)</t>
  </si>
  <si>
    <t>Line 18</t>
  </si>
  <si>
    <t>Line 20</t>
  </si>
  <si>
    <t>Description</t>
  </si>
  <si>
    <t>Net Removal Cost At Study Date</t>
  </si>
  <si>
    <t>Salvage Allowance in 1991 Study</t>
  </si>
  <si>
    <t>Cost of Removal in 1991 Study</t>
  </si>
  <si>
    <t>COR Escalated to 2006 @ 2.5%</t>
  </si>
  <si>
    <t xml:space="preserve">Salvage </t>
  </si>
  <si>
    <t>Total Current Gross Salvage</t>
  </si>
  <si>
    <t>Total Salvage after 5% Breakage</t>
  </si>
  <si>
    <t>2006 Net Removal Costs</t>
  </si>
  <si>
    <t>kW Capacity of Sporn</t>
  </si>
  <si>
    <t>Current Net Removal Cost ($/kW)</t>
  </si>
  <si>
    <t>#2 Aluminum</t>
  </si>
  <si>
    <t>#1 Monel</t>
  </si>
  <si>
    <t>70/30 Copper Nickel Tubes</t>
  </si>
  <si>
    <t>Copper Insulated Cable</t>
  </si>
  <si>
    <t>304 Stainless Steel</t>
  </si>
  <si>
    <t>Copper Bus Bar</t>
  </si>
  <si>
    <t>Admiralty Brass</t>
  </si>
  <si>
    <t>#2 Copper - Turbine/Genrtr.</t>
  </si>
  <si>
    <t>90/10 Copper Nickel Tubes</t>
  </si>
  <si>
    <t>Light #2 Metal Duct</t>
  </si>
  <si>
    <t>#1 &amp; #2 Mixed Steel</t>
  </si>
  <si>
    <t>: RMP Exhibit __(DSR-4) for Appalachian Power Company.</t>
  </si>
  <si>
    <t>: Response to CCS 1.24 Supplemental at page 9 of Sporn study.</t>
  </si>
  <si>
    <t>: Line 1 plus Line 2.</t>
  </si>
  <si>
    <t>: Line 3 escalated at 2.5% compounded annually for 16 years.</t>
  </si>
  <si>
    <t>: Recycler's World prices on 9/26/2007, www.recycle.net/Metal-N/.</t>
  </si>
  <si>
    <t>: Column (b) times Column (d).</t>
  </si>
  <si>
    <t>: Line 4 less Line 17.</t>
  </si>
  <si>
    <t>: Line 16 divided by Line 18.</t>
  </si>
  <si>
    <t>1991 Study</t>
  </si>
  <si>
    <t>Cost of</t>
  </si>
  <si>
    <t>Removal</t>
  </si>
  <si>
    <t>(a)</t>
  </si>
  <si>
    <t>Quantity</t>
  </si>
  <si>
    <t>(b)</t>
  </si>
  <si>
    <t>Units</t>
  </si>
  <si>
    <t>(c)</t>
  </si>
  <si>
    <t>Pounds</t>
  </si>
  <si>
    <t>Tons</t>
  </si>
  <si>
    <t xml:space="preserve">Current </t>
  </si>
  <si>
    <t>Price/Unit</t>
  </si>
  <si>
    <t>(d)</t>
  </si>
  <si>
    <t>Salvage</t>
  </si>
  <si>
    <t>(e)</t>
  </si>
  <si>
    <t>Removal Costs</t>
  </si>
  <si>
    <t>(f)</t>
  </si>
  <si>
    <t>CCS EXHIBIT 2.2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</si>
</sst>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[$$-409]#,##0.0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showOutlineSymbols="0" view="pageBreakPreview" zoomScale="60" zoomScaleNormal="87" workbookViewId="0" topLeftCell="A4">
      <selection activeCell="F19" sqref="F18:F19"/>
    </sheetView>
  </sheetViews>
  <sheetFormatPr defaultColWidth="8.88671875" defaultRowHeight="15"/>
  <cols>
    <col min="1" max="1" width="4.77734375" style="1" customWidth="1"/>
    <col min="2" max="2" width="5.77734375" style="1" customWidth="1"/>
    <col min="3" max="3" width="11.77734375" style="1" customWidth="1"/>
    <col min="4" max="4" width="10.77734375" style="1" customWidth="1"/>
    <col min="5" max="5" width="11.77734375" style="1" customWidth="1"/>
    <col min="6" max="6" width="9.77734375" style="1" customWidth="1"/>
    <col min="7" max="7" width="8.77734375" style="1" customWidth="1"/>
    <col min="8" max="8" width="9.77734375" style="1" customWidth="1"/>
    <col min="9" max="9" width="11.77734375" style="1" customWidth="1"/>
    <col min="10" max="10" width="12.77734375" style="1" customWidth="1"/>
    <col min="11" max="16384" width="9.77734375" style="1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9" ht="15.75">
      <c r="A2" s="2"/>
      <c r="I2" s="3" t="s">
        <v>62</v>
      </c>
    </row>
    <row r="3" spans="1:9" ht="15.75">
      <c r="A3" s="2"/>
      <c r="I3" s="3"/>
    </row>
    <row r="4" spans="1:9" ht="15.75">
      <c r="A4" s="2"/>
      <c r="I4" s="3"/>
    </row>
    <row r="5" spans="1:10" ht="15.7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</row>
    <row r="6" spans="1:10" ht="15.7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5" t="s">
        <v>2</v>
      </c>
      <c r="B7" s="4"/>
      <c r="C7" s="4"/>
      <c r="D7" s="4"/>
      <c r="E7" s="4"/>
      <c r="F7" s="4"/>
      <c r="G7" s="4"/>
      <c r="H7" s="4"/>
      <c r="I7" s="4"/>
      <c r="J7" s="4"/>
    </row>
    <row r="8" ht="15">
      <c r="A8" s="2"/>
    </row>
    <row r="9" ht="15">
      <c r="A9" s="2"/>
    </row>
    <row r="10" spans="1:7" ht="15">
      <c r="A10" s="2"/>
      <c r="E10" s="6" t="s">
        <v>45</v>
      </c>
      <c r="F10" s="6"/>
      <c r="G10" s="6"/>
    </row>
    <row r="11" spans="1:10" ht="15">
      <c r="A11" s="7" t="s">
        <v>3</v>
      </c>
      <c r="E11" s="7" t="s">
        <v>46</v>
      </c>
      <c r="F11" s="7"/>
      <c r="G11" s="7"/>
      <c r="H11" s="7" t="s">
        <v>55</v>
      </c>
      <c r="I11" s="7" t="s">
        <v>55</v>
      </c>
      <c r="J11" s="7" t="s">
        <v>55</v>
      </c>
    </row>
    <row r="12" spans="1:10" ht="15">
      <c r="A12" s="8" t="s">
        <v>4</v>
      </c>
      <c r="B12" s="9" t="s">
        <v>15</v>
      </c>
      <c r="C12" s="9"/>
      <c r="D12" s="9"/>
      <c r="E12" s="8" t="s">
        <v>47</v>
      </c>
      <c r="F12" s="8" t="s">
        <v>49</v>
      </c>
      <c r="G12" s="8" t="s">
        <v>51</v>
      </c>
      <c r="H12" s="8" t="s">
        <v>56</v>
      </c>
      <c r="I12" s="8" t="s">
        <v>58</v>
      </c>
      <c r="J12" s="8" t="s">
        <v>60</v>
      </c>
    </row>
    <row r="13" spans="1:10" ht="15">
      <c r="A13" s="7"/>
      <c r="E13" s="7" t="s">
        <v>48</v>
      </c>
      <c r="F13" s="7" t="s">
        <v>50</v>
      </c>
      <c r="G13" s="7" t="s">
        <v>52</v>
      </c>
      <c r="H13" s="7" t="s">
        <v>57</v>
      </c>
      <c r="I13" s="7" t="s">
        <v>59</v>
      </c>
      <c r="J13" s="7" t="s">
        <v>61</v>
      </c>
    </row>
    <row r="14" spans="1:5" ht="15">
      <c r="A14" s="7">
        <v>1</v>
      </c>
      <c r="B14" s="1" t="s">
        <v>16</v>
      </c>
      <c r="E14" s="10">
        <v>11697887</v>
      </c>
    </row>
    <row r="15" spans="1:5" ht="15">
      <c r="A15" s="7">
        <v>2</v>
      </c>
      <c r="B15" s="1" t="s">
        <v>17</v>
      </c>
      <c r="E15" s="11">
        <v>4761237</v>
      </c>
    </row>
    <row r="16" spans="1:5" ht="15">
      <c r="A16" s="7">
        <v>3</v>
      </c>
      <c r="B16" s="1" t="s">
        <v>18</v>
      </c>
      <c r="E16" s="10">
        <f>E14+E15</f>
        <v>16459124</v>
      </c>
    </row>
    <row r="17" spans="1:10" ht="15">
      <c r="A17" s="7">
        <v>4</v>
      </c>
      <c r="B17" s="1" t="s">
        <v>19</v>
      </c>
      <c r="J17" s="10">
        <f>E16*(1+0.025)^16</f>
        <v>24433662.08914917</v>
      </c>
    </row>
    <row r="18" spans="1:2" ht="15">
      <c r="A18" s="7"/>
      <c r="B18" s="12" t="s">
        <v>20</v>
      </c>
    </row>
    <row r="19" spans="1:9" ht="15">
      <c r="A19" s="7">
        <v>5</v>
      </c>
      <c r="C19" s="12" t="s">
        <v>26</v>
      </c>
      <c r="D19" s="12"/>
      <c r="F19" s="13">
        <v>23204</v>
      </c>
      <c r="G19" s="7" t="s">
        <v>53</v>
      </c>
      <c r="H19" s="14">
        <v>1.09</v>
      </c>
      <c r="I19" s="10">
        <f aca="true" t="shared" si="0" ref="I19:I29">H19*F19</f>
        <v>25292.36</v>
      </c>
    </row>
    <row r="20" spans="1:9" ht="15">
      <c r="A20" s="7">
        <v>6</v>
      </c>
      <c r="C20" s="12" t="s">
        <v>27</v>
      </c>
      <c r="D20" s="12"/>
      <c r="F20" s="13">
        <v>410600</v>
      </c>
      <c r="G20" s="7" t="s">
        <v>53</v>
      </c>
      <c r="H20" s="14">
        <v>5.47</v>
      </c>
      <c r="I20" s="10">
        <f t="shared" si="0"/>
        <v>2245982</v>
      </c>
    </row>
    <row r="21" spans="1:9" ht="15">
      <c r="A21" s="7">
        <v>7</v>
      </c>
      <c r="C21" s="1" t="s">
        <v>28</v>
      </c>
      <c r="F21" s="13">
        <v>253400</v>
      </c>
      <c r="G21" s="7" t="s">
        <v>53</v>
      </c>
      <c r="H21" s="14">
        <v>6.55</v>
      </c>
      <c r="I21" s="10">
        <f t="shared" si="0"/>
        <v>1659770</v>
      </c>
    </row>
    <row r="22" spans="1:9" ht="15">
      <c r="A22" s="7">
        <v>8</v>
      </c>
      <c r="C22" s="1" t="s">
        <v>29</v>
      </c>
      <c r="F22" s="13">
        <v>151280</v>
      </c>
      <c r="G22" s="7" t="s">
        <v>53</v>
      </c>
      <c r="H22" s="14">
        <v>1.55</v>
      </c>
      <c r="I22" s="10">
        <f t="shared" si="0"/>
        <v>234484</v>
      </c>
    </row>
    <row r="23" spans="1:9" ht="15">
      <c r="A23" s="7">
        <v>9</v>
      </c>
      <c r="C23" s="1" t="s">
        <v>30</v>
      </c>
      <c r="F23" s="13">
        <v>104200</v>
      </c>
      <c r="G23" s="7" t="s">
        <v>53</v>
      </c>
      <c r="H23" s="14">
        <v>0.73</v>
      </c>
      <c r="I23" s="10">
        <f t="shared" si="0"/>
        <v>76066</v>
      </c>
    </row>
    <row r="24" spans="1:9" ht="15">
      <c r="A24" s="7">
        <v>10</v>
      </c>
      <c r="C24" s="1" t="s">
        <v>31</v>
      </c>
      <c r="F24" s="13">
        <v>600000</v>
      </c>
      <c r="G24" s="7" t="s">
        <v>53</v>
      </c>
      <c r="H24" s="14">
        <v>2.73</v>
      </c>
      <c r="I24" s="10">
        <f t="shared" si="0"/>
        <v>1638000</v>
      </c>
    </row>
    <row r="25" spans="1:9" ht="15">
      <c r="A25" s="7">
        <v>11</v>
      </c>
      <c r="C25" s="1" t="s">
        <v>32</v>
      </c>
      <c r="F25" s="13">
        <v>450600</v>
      </c>
      <c r="G25" s="7" t="s">
        <v>53</v>
      </c>
      <c r="H25" s="14">
        <v>0.26</v>
      </c>
      <c r="I25" s="10">
        <f t="shared" si="0"/>
        <v>117156</v>
      </c>
    </row>
    <row r="26" spans="1:9" ht="15">
      <c r="A26" s="7">
        <v>12</v>
      </c>
      <c r="C26" s="12" t="s">
        <v>33</v>
      </c>
      <c r="D26" s="12"/>
      <c r="F26" s="13">
        <v>2120000</v>
      </c>
      <c r="G26" s="7" t="s">
        <v>53</v>
      </c>
      <c r="H26" s="14">
        <v>1.55</v>
      </c>
      <c r="I26" s="10">
        <f t="shared" si="0"/>
        <v>3286000</v>
      </c>
    </row>
    <row r="27" spans="1:9" ht="15">
      <c r="A27" s="7">
        <v>13</v>
      </c>
      <c r="C27" s="1" t="s">
        <v>34</v>
      </c>
      <c r="F27" s="13">
        <v>800000</v>
      </c>
      <c r="G27" s="7" t="s">
        <v>53</v>
      </c>
      <c r="H27" s="14">
        <v>3.09</v>
      </c>
      <c r="I27" s="10">
        <f t="shared" si="0"/>
        <v>2472000</v>
      </c>
    </row>
    <row r="28" spans="1:9" ht="15">
      <c r="A28" s="7">
        <v>14</v>
      </c>
      <c r="C28" s="12" t="s">
        <v>35</v>
      </c>
      <c r="D28" s="12"/>
      <c r="F28" s="13">
        <v>3265</v>
      </c>
      <c r="G28" s="7" t="s">
        <v>54</v>
      </c>
      <c r="H28" s="14">
        <v>206.57</v>
      </c>
      <c r="I28" s="10">
        <f t="shared" si="0"/>
        <v>674451.0499999999</v>
      </c>
    </row>
    <row r="29" spans="1:9" ht="15">
      <c r="A29" s="7">
        <v>15</v>
      </c>
      <c r="C29" s="12" t="s">
        <v>36</v>
      </c>
      <c r="D29" s="12"/>
      <c r="F29" s="13">
        <v>47030</v>
      </c>
      <c r="G29" s="7" t="s">
        <v>54</v>
      </c>
      <c r="H29" s="14">
        <f>(229.52+206.57)/2</f>
        <v>218.04500000000002</v>
      </c>
      <c r="I29" s="11">
        <f t="shared" si="0"/>
        <v>10254656.350000001</v>
      </c>
    </row>
    <row r="30" spans="1:9" ht="15">
      <c r="A30" s="7">
        <v>16</v>
      </c>
      <c r="B30" s="12" t="s">
        <v>21</v>
      </c>
      <c r="I30" s="10">
        <f>SUM(I19:I29)</f>
        <v>22683857.76</v>
      </c>
    </row>
    <row r="31" spans="1:10" ht="15">
      <c r="A31" s="7">
        <v>17</v>
      </c>
      <c r="B31" s="1" t="s">
        <v>22</v>
      </c>
      <c r="J31" s="11">
        <f>I30*0.95</f>
        <v>21549664.872</v>
      </c>
    </row>
    <row r="32" spans="1:10" ht="15">
      <c r="A32" s="7">
        <v>18</v>
      </c>
      <c r="B32" s="12" t="s">
        <v>23</v>
      </c>
      <c r="J32" s="10">
        <f>J17-J31</f>
        <v>2883997.2171491683</v>
      </c>
    </row>
    <row r="33" spans="1:10" ht="15">
      <c r="A33" s="7">
        <v>19</v>
      </c>
      <c r="B33" s="1" t="s">
        <v>24</v>
      </c>
      <c r="J33" s="13">
        <v>300000</v>
      </c>
    </row>
    <row r="34" spans="1:10" ht="15">
      <c r="A34" s="7">
        <v>20</v>
      </c>
      <c r="B34" s="12" t="s">
        <v>25</v>
      </c>
      <c r="J34" s="10">
        <f>J32/J33</f>
        <v>9.613324057163894</v>
      </c>
    </row>
    <row r="35" spans="1:10" ht="15">
      <c r="A35" s="2"/>
      <c r="J35" s="13"/>
    </row>
    <row r="36" spans="1:10" ht="15">
      <c r="A36" s="2"/>
      <c r="J36" s="13"/>
    </row>
    <row r="37" spans="1:10" ht="15">
      <c r="A37" s="2"/>
      <c r="J37" s="13"/>
    </row>
    <row r="38" spans="1:10" ht="15">
      <c r="A38" s="2"/>
      <c r="J38" s="13"/>
    </row>
    <row r="39" ht="15.75">
      <c r="A39" s="15" t="s">
        <v>5</v>
      </c>
    </row>
    <row r="40" spans="1:4" ht="15">
      <c r="A40" s="12" t="s">
        <v>6</v>
      </c>
      <c r="D40" s="12" t="s">
        <v>37</v>
      </c>
    </row>
    <row r="41" spans="1:4" ht="15">
      <c r="A41" s="2" t="s">
        <v>7</v>
      </c>
      <c r="D41" s="12" t="s">
        <v>38</v>
      </c>
    </row>
    <row r="42" spans="1:4" ht="15">
      <c r="A42" s="2" t="s">
        <v>8</v>
      </c>
      <c r="D42" s="12" t="s">
        <v>39</v>
      </c>
    </row>
    <row r="43" spans="1:4" ht="15">
      <c r="A43" s="2" t="s">
        <v>9</v>
      </c>
      <c r="D43" s="12" t="s">
        <v>40</v>
      </c>
    </row>
    <row r="44" spans="1:4" ht="15">
      <c r="A44" s="12" t="s">
        <v>10</v>
      </c>
      <c r="D44" s="12" t="s">
        <v>37</v>
      </c>
    </row>
    <row r="45" spans="1:4" ht="15">
      <c r="A45" s="12" t="s">
        <v>11</v>
      </c>
      <c r="D45" s="12" t="s">
        <v>41</v>
      </c>
    </row>
    <row r="46" spans="1:4" ht="15">
      <c r="A46" s="12" t="s">
        <v>12</v>
      </c>
      <c r="D46" s="12" t="s">
        <v>42</v>
      </c>
    </row>
    <row r="47" spans="1:4" ht="15">
      <c r="A47" s="12" t="s">
        <v>13</v>
      </c>
      <c r="D47" s="12" t="s">
        <v>43</v>
      </c>
    </row>
    <row r="48" spans="1:4" ht="15">
      <c r="A48" s="12" t="s">
        <v>14</v>
      </c>
      <c r="D48" s="12" t="s">
        <v>44</v>
      </c>
    </row>
  </sheetData>
  <printOptions/>
  <pageMargins left="0.5" right="0.3" top="0.5" bottom="0.5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HP_Administrator</dc:creator>
  <cp:keywords/>
  <dc:description/>
  <cp:lastModifiedBy>PSC</cp:lastModifiedBy>
  <cp:lastPrinted>2007-10-15T21:12:01Z</cp:lastPrinted>
  <dcterms:created xsi:type="dcterms:W3CDTF">2007-10-12T15:31:20Z</dcterms:created>
  <dcterms:modified xsi:type="dcterms:W3CDTF">2007-10-26T15:21:37Z</dcterms:modified>
  <cp:category>::ODMA\GRPWISE\ASPOSUPT.PUPSC.PUPSCDocs:55081.1</cp:category>
  <cp:version/>
  <cp:contentType/>
  <cp:contentStatus/>
</cp:coreProperties>
</file>