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390" windowWidth="15480" windowHeight="11640" activeTab="0"/>
  </bookViews>
  <sheets>
    <sheet name="Page 1" sheetId="1" r:id="rId1"/>
    <sheet name="Backup1-DO NOT PRINT" sheetId="2" r:id="rId2"/>
  </sheets>
  <definedNames>
    <definedName name="cg" localSheetId="1">'Backup1-DO NOT PRINT'!$A$1:$H$25</definedName>
    <definedName name="cg">#REF!</definedName>
    <definedName name="DCF2" localSheetId="1">'Backup1-DO NOT PRINT'!$A$1:$H$25</definedName>
    <definedName name="DCF2">#REF!</definedName>
    <definedName name="DCF3">#REF!</definedName>
    <definedName name="inputs">#REF!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<sst xmlns="http://schemas.openxmlformats.org/spreadsheetml/2006/main" count="89" uniqueCount="45">
  <si>
    <t>Average</t>
  </si>
  <si>
    <t>Data Sources:</t>
  </si>
  <si>
    <t>Decline</t>
  </si>
  <si>
    <t>% Points</t>
  </si>
  <si>
    <t>Alliant Energy Co.</t>
  </si>
  <si>
    <t>Con. Edison</t>
  </si>
  <si>
    <t>Energy East Corp.</t>
  </si>
  <si>
    <t>MGE Energy, Inc.</t>
  </si>
  <si>
    <t>NSTAR</t>
  </si>
  <si>
    <t>Progress Energy</t>
  </si>
  <si>
    <t>Southern Co.</t>
  </si>
  <si>
    <t>Vectren Corp.</t>
  </si>
  <si>
    <t>Xcel Energy Inc.</t>
  </si>
  <si>
    <t>NA</t>
  </si>
  <si>
    <t>Value Line Earnings</t>
  </si>
  <si>
    <t>DTE Energy Co.</t>
  </si>
  <si>
    <t>Projected Growth Rate Analysis</t>
  </si>
  <si>
    <t>Retention</t>
  </si>
  <si>
    <t xml:space="preserve">B*R </t>
  </si>
  <si>
    <t>Company</t>
  </si>
  <si>
    <t>DPS</t>
  </si>
  <si>
    <t>EPS</t>
  </si>
  <si>
    <t>Rate (B)</t>
  </si>
  <si>
    <t xml:space="preserve">NBV </t>
  </si>
  <si>
    <t>ROE (R)</t>
  </si>
  <si>
    <t>Growth</t>
  </si>
  <si>
    <t>N/A</t>
  </si>
  <si>
    <t>GROUP AVERAGE</t>
  </si>
  <si>
    <t>Value Line "br"</t>
  </si>
  <si>
    <t>No.</t>
  </si>
  <si>
    <t>Comparison of Analysts' Growth Rates</t>
  </si>
  <si>
    <t>ALLETE</t>
  </si>
  <si>
    <t>2007</t>
  </si>
  <si>
    <t>2002</t>
  </si>
  <si>
    <t>Year 2006 "BR" Growth Rate Calculation</t>
  </si>
  <si>
    <t>Electric:  Value Line Investment Survey, Electric Utility (East), Mar 8, 2002;</t>
  </si>
  <si>
    <t>(Central), Apr 5, 2002; (West), May 17, 2002.</t>
  </si>
  <si>
    <t>2002 to 2007</t>
  </si>
  <si>
    <t>CH Energy Group</t>
  </si>
  <si>
    <t>IDACORP</t>
  </si>
  <si>
    <t>PPL Corporation</t>
  </si>
  <si>
    <t>SCANA Corp.</t>
  </si>
  <si>
    <t>(Central), Sep 28, 2007 &amp; Apr 5, 2002; (West), Nov 9, 2007 &amp; May 17, 2002.</t>
  </si>
  <si>
    <t>Value Line Investment Survey, Electric Utility (East), Aug 31, 2007 &amp; Mar 8, 2002;</t>
  </si>
  <si>
    <t>Rocky Mountain Power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</si>
</sst>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  <numFmt numFmtId="167" formatCode="[$-409]mmm\-yy;@"/>
    <numFmt numFmtId="168" formatCode="0_)"/>
    <numFmt numFmtId="169" formatCode="0.00_)"/>
    <numFmt numFmtId="170" formatCode="0.0_)"/>
    <numFmt numFmtId="171" formatCode="#,##0.0_);\(#,##0.0\)"/>
    <numFmt numFmtId="172" formatCode="0.00_);\(0.00\)"/>
    <numFmt numFmtId="173" formatCode="0_);\(0\)"/>
    <numFmt numFmtId="174" formatCode="0.000%"/>
    <numFmt numFmtId="175" formatCode="0.0000%"/>
    <numFmt numFmtId="176" formatCode="0.00000"/>
    <numFmt numFmtId="177" formatCode="0.0000"/>
    <numFmt numFmtId="178" formatCode="0.000"/>
    <numFmt numFmtId="179" formatCode="0.000_)"/>
    <numFmt numFmtId="180" formatCode="0.0000_)"/>
    <numFmt numFmtId="181" formatCode="0.0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mm/dd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9">
    <font>
      <sz val="12"/>
      <name val="Arial"/>
      <family val="0"/>
    </font>
    <font>
      <sz val="14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 MT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2" fontId="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0" borderId="1" applyProtection="0">
      <alignment/>
    </xf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33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166" fontId="0" fillId="0" borderId="3" xfId="0" applyNumberFormat="1" applyBorder="1" applyAlignment="1" quotePrefix="1">
      <alignment horizontal="center"/>
    </xf>
    <xf numFmtId="164" fontId="0" fillId="0" borderId="0" xfId="33" applyNumberFormat="1" applyAlignment="1">
      <alignment horizontal="center"/>
    </xf>
    <xf numFmtId="0" fontId="0" fillId="0" borderId="4" xfId="0" applyBorder="1" applyAlignment="1">
      <alignment horizontal="center"/>
    </xf>
    <xf numFmtId="166" fontId="0" fillId="0" borderId="3" xfId="0" applyNumberForma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32">
      <alignment/>
      <protection/>
    </xf>
    <xf numFmtId="0" fontId="0" fillId="0" borderId="0" xfId="32" applyFont="1" applyAlignment="1" applyProtection="1">
      <alignment horizontal="centerContinuous"/>
      <protection/>
    </xf>
    <xf numFmtId="0" fontId="0" fillId="0" borderId="0" xfId="32" applyFont="1">
      <alignment/>
      <protection/>
    </xf>
    <xf numFmtId="0" fontId="16" fillId="0" borderId="5" xfId="32" applyFont="1" applyBorder="1" applyProtection="1">
      <alignment/>
      <protection/>
    </xf>
    <xf numFmtId="0" fontId="16" fillId="0" borderId="6" xfId="32" applyFont="1" applyBorder="1" applyProtection="1">
      <alignment/>
      <protection/>
    </xf>
    <xf numFmtId="0" fontId="17" fillId="0" borderId="5" xfId="32" applyFont="1" applyBorder="1" applyProtection="1">
      <alignment/>
      <protection/>
    </xf>
    <xf numFmtId="0" fontId="17" fillId="0" borderId="6" xfId="32" applyFont="1" applyBorder="1" applyProtection="1">
      <alignment/>
      <protection/>
    </xf>
    <xf numFmtId="0" fontId="17" fillId="0" borderId="7" xfId="32" applyFont="1" applyBorder="1" applyProtection="1">
      <alignment/>
      <protection/>
    </xf>
    <xf numFmtId="0" fontId="16" fillId="0" borderId="8" xfId="32" applyFont="1" applyBorder="1" applyProtection="1">
      <alignment/>
      <protection/>
    </xf>
    <xf numFmtId="0" fontId="16" fillId="0" borderId="0" xfId="32" applyFont="1" applyProtection="1">
      <alignment/>
      <protection/>
    </xf>
    <xf numFmtId="0" fontId="17" fillId="0" borderId="9" xfId="32" applyFont="1" applyBorder="1" applyAlignment="1" applyProtection="1">
      <alignment horizontal="centerContinuous"/>
      <protection/>
    </xf>
    <xf numFmtId="0" fontId="16" fillId="0" borderId="10" xfId="32" applyFont="1" applyBorder="1" applyAlignment="1" applyProtection="1">
      <alignment horizontal="centerContinuous"/>
      <protection/>
    </xf>
    <xf numFmtId="0" fontId="16" fillId="0" borderId="11" xfId="32" applyFont="1" applyBorder="1" applyAlignment="1" applyProtection="1">
      <alignment horizontal="centerContinuous"/>
      <protection/>
    </xf>
    <xf numFmtId="0" fontId="16" fillId="0" borderId="0" xfId="32" applyFont="1" applyBorder="1" applyProtection="1">
      <alignment/>
      <protection/>
    </xf>
    <xf numFmtId="0" fontId="16" fillId="0" borderId="0" xfId="32" applyFont="1" applyBorder="1" applyAlignment="1" applyProtection="1">
      <alignment horizontal="right"/>
      <protection/>
    </xf>
    <xf numFmtId="0" fontId="16" fillId="0" borderId="12" xfId="32" applyFont="1" applyBorder="1" applyAlignment="1" applyProtection="1">
      <alignment horizontal="right"/>
      <protection/>
    </xf>
    <xf numFmtId="0" fontId="16" fillId="0" borderId="13" xfId="32" applyFont="1" applyBorder="1" applyAlignment="1" applyProtection="1">
      <alignment horizontal="right"/>
      <protection/>
    </xf>
    <xf numFmtId="0" fontId="16" fillId="0" borderId="14" xfId="32" applyFont="1" applyBorder="1" applyProtection="1">
      <alignment/>
      <protection/>
    </xf>
    <xf numFmtId="0" fontId="16" fillId="0" borderId="14" xfId="32" applyFont="1" applyBorder="1" applyAlignment="1" applyProtection="1">
      <alignment horizontal="right"/>
      <protection/>
    </xf>
    <xf numFmtId="0" fontId="16" fillId="0" borderId="14" xfId="32" applyFont="1" applyBorder="1" applyAlignment="1" applyProtection="1" quotePrefix="1">
      <alignment horizontal="right"/>
      <protection/>
    </xf>
    <xf numFmtId="0" fontId="16" fillId="0" borderId="15" xfId="32" applyFont="1" applyBorder="1" applyAlignment="1" applyProtection="1" quotePrefix="1">
      <alignment horizontal="right"/>
      <protection/>
    </xf>
    <xf numFmtId="0" fontId="16" fillId="0" borderId="12" xfId="32" applyFont="1" applyBorder="1" applyProtection="1">
      <alignment/>
      <protection/>
    </xf>
    <xf numFmtId="0" fontId="16" fillId="0" borderId="8" xfId="32" applyFont="1" applyBorder="1" applyProtection="1">
      <alignment/>
      <protection locked="0"/>
    </xf>
    <xf numFmtId="169" fontId="18" fillId="0" borderId="8" xfId="32" applyNumberFormat="1" applyFont="1" applyFill="1" applyBorder="1" applyProtection="1">
      <alignment/>
      <protection/>
    </xf>
    <xf numFmtId="169" fontId="18" fillId="0" borderId="0" xfId="32" applyNumberFormat="1" applyFont="1" applyBorder="1" applyProtection="1">
      <alignment/>
      <protection/>
    </xf>
    <xf numFmtId="10" fontId="16" fillId="0" borderId="0" xfId="32" applyNumberFormat="1" applyFont="1" applyBorder="1" applyProtection="1">
      <alignment/>
      <protection/>
    </xf>
    <xf numFmtId="10" fontId="16" fillId="0" borderId="12" xfId="32" applyNumberFormat="1" applyFont="1" applyBorder="1" applyProtection="1">
      <alignment/>
      <protection/>
    </xf>
    <xf numFmtId="169" fontId="18" fillId="0" borderId="8" xfId="32" applyNumberFormat="1" applyFont="1" applyFill="1" applyBorder="1" applyAlignment="1" applyProtection="1">
      <alignment horizontal="right"/>
      <protection/>
    </xf>
    <xf numFmtId="169" fontId="18" fillId="0" borderId="0" xfId="32" applyNumberFormat="1" applyFont="1" applyBorder="1" applyAlignment="1" applyProtection="1">
      <alignment horizontal="right"/>
      <protection/>
    </xf>
    <xf numFmtId="168" fontId="16" fillId="0" borderId="0" xfId="32" applyNumberFormat="1" applyFont="1" applyProtection="1">
      <alignment/>
      <protection/>
    </xf>
    <xf numFmtId="0" fontId="16" fillId="0" borderId="16" xfId="32" applyFont="1" applyBorder="1" applyProtection="1">
      <alignment/>
      <protection/>
    </xf>
    <xf numFmtId="0" fontId="16" fillId="0" borderId="17" xfId="32" applyFont="1" applyBorder="1" applyAlignment="1" applyProtection="1">
      <alignment horizontal="left"/>
      <protection/>
    </xf>
    <xf numFmtId="169" fontId="16" fillId="0" borderId="16" xfId="32" applyNumberFormat="1" applyFont="1" applyBorder="1" applyProtection="1">
      <alignment/>
      <protection/>
    </xf>
    <xf numFmtId="169" fontId="16" fillId="0" borderId="18" xfId="32" applyNumberFormat="1" applyFont="1" applyBorder="1" applyProtection="1">
      <alignment/>
      <protection/>
    </xf>
    <xf numFmtId="10" fontId="16" fillId="0" borderId="18" xfId="32" applyNumberFormat="1" applyFont="1" applyBorder="1" applyProtection="1">
      <alignment/>
      <protection/>
    </xf>
    <xf numFmtId="10" fontId="16" fillId="0" borderId="17" xfId="32" applyNumberFormat="1" applyFont="1" applyBorder="1" applyProtection="1">
      <alignment/>
      <protection/>
    </xf>
    <xf numFmtId="10" fontId="16" fillId="0" borderId="0" xfId="32" applyNumberFormat="1" applyFont="1" applyProtection="1">
      <alignment/>
      <protection/>
    </xf>
    <xf numFmtId="0" fontId="16" fillId="0" borderId="0" xfId="32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0" xfId="33" applyNumberFormat="1" applyFont="1" applyFill="1" applyAlignment="1">
      <alignment horizontal="center"/>
    </xf>
    <xf numFmtId="164" fontId="0" fillId="0" borderId="0" xfId="33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0" fontId="0" fillId="0" borderId="19" xfId="33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16" xfId="32" applyFont="1" applyBorder="1" applyAlignment="1" applyProtection="1">
      <alignment horizontal="center"/>
      <protection/>
    </xf>
    <xf numFmtId="0" fontId="16" fillId="0" borderId="18" xfId="32" applyFont="1" applyBorder="1" applyAlignment="1" applyProtection="1">
      <alignment horizontal="center"/>
      <protection/>
    </xf>
    <xf numFmtId="0" fontId="16" fillId="0" borderId="17" xfId="32" applyFont="1" applyBorder="1" applyAlignment="1" applyProtection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xed" xfId="27"/>
    <cellStyle name="Followed Hyperlink" xfId="28"/>
    <cellStyle name="HEADING1" xfId="29"/>
    <cellStyle name="HEADING2" xfId="30"/>
    <cellStyle name="Hyperlink" xfId="31"/>
    <cellStyle name="Normal_Exhibit SCH-4(DCF)" xfId="32"/>
    <cellStyle name="Percent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A1" sqref="A1:J1"/>
    </sheetView>
  </sheetViews>
  <sheetFormatPr defaultColWidth="8.88671875" defaultRowHeight="15"/>
  <cols>
    <col min="1" max="1" width="3.6640625" style="1" customWidth="1"/>
    <col min="2" max="2" width="16.77734375" style="0" customWidth="1"/>
    <col min="3" max="4" width="11.77734375" style="0" customWidth="1"/>
    <col min="5" max="5" width="8.99609375" style="0" bestFit="1" customWidth="1"/>
    <col min="6" max="7" width="5.99609375" style="0" bestFit="1" customWidth="1"/>
    <col min="8" max="8" width="16.77734375" style="0" bestFit="1" customWidth="1"/>
  </cols>
  <sheetData>
    <row r="1" spans="1:10" ht="20.2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</row>
    <row r="5" spans="3:10" ht="15">
      <c r="C5" s="63" t="s">
        <v>14</v>
      </c>
      <c r="D5" s="63"/>
      <c r="I5" s="63" t="s">
        <v>28</v>
      </c>
      <c r="J5" s="63"/>
    </row>
    <row r="6" spans="1:11" ht="15">
      <c r="A6" s="12" t="s">
        <v>29</v>
      </c>
      <c r="B6" s="53" t="s">
        <v>19</v>
      </c>
      <c r="C6" s="9" t="s">
        <v>33</v>
      </c>
      <c r="D6" s="6" t="s">
        <v>32</v>
      </c>
      <c r="E6" s="1"/>
      <c r="F6" s="1"/>
      <c r="G6" s="12" t="s">
        <v>29</v>
      </c>
      <c r="H6" s="53" t="s">
        <v>19</v>
      </c>
      <c r="I6" s="9" t="s">
        <v>33</v>
      </c>
      <c r="J6" s="6" t="s">
        <v>32</v>
      </c>
      <c r="K6" s="1"/>
    </row>
    <row r="7" spans="1:11" ht="15">
      <c r="A7" s="11">
        <v>1</v>
      </c>
      <c r="B7" s="56" t="s">
        <v>31</v>
      </c>
      <c r="C7" s="54">
        <v>0.105</v>
      </c>
      <c r="D7" s="55">
        <v>0.105</v>
      </c>
      <c r="E7" s="1"/>
      <c r="F7" s="1"/>
      <c r="G7" s="11">
        <v>1</v>
      </c>
      <c r="H7" s="56" t="s">
        <v>31</v>
      </c>
      <c r="I7" s="7">
        <f>'Backup1-DO NOT PRINT'!H8</f>
        <v>0.08674698795180724</v>
      </c>
      <c r="J7" s="55">
        <v>0.06440677966101695</v>
      </c>
      <c r="K7" s="1"/>
    </row>
    <row r="8" spans="1:11" ht="15">
      <c r="A8" s="11">
        <v>2</v>
      </c>
      <c r="B8" t="s">
        <v>4</v>
      </c>
      <c r="C8" s="54">
        <v>0.06</v>
      </c>
      <c r="D8" s="55">
        <v>0.05</v>
      </c>
      <c r="E8" s="1"/>
      <c r="F8" s="1"/>
      <c r="G8" s="11">
        <v>2</v>
      </c>
      <c r="H8" t="s">
        <v>4</v>
      </c>
      <c r="I8" s="7">
        <f>'Backup1-DO NOT PRINT'!H9</f>
        <v>0.031198686371100168</v>
      </c>
      <c r="J8" s="55">
        <v>0.0452423698384201</v>
      </c>
      <c r="K8" s="1"/>
    </row>
    <row r="9" spans="1:11" ht="15">
      <c r="A9" s="11">
        <v>3</v>
      </c>
      <c r="B9" s="61" t="s">
        <v>38</v>
      </c>
      <c r="C9" s="54">
        <v>0.015</v>
      </c>
      <c r="D9" s="55">
        <v>0.03</v>
      </c>
      <c r="E9" s="1"/>
      <c r="F9" s="1"/>
      <c r="G9" s="11">
        <v>3</v>
      </c>
      <c r="H9" s="61" t="s">
        <v>38</v>
      </c>
      <c r="I9" s="7">
        <f>'Backup1-DO NOT PRINT'!H10</f>
        <v>0.03303030303030303</v>
      </c>
      <c r="J9" s="55">
        <v>0.027692307692307704</v>
      </c>
      <c r="K9" s="1"/>
    </row>
    <row r="10" spans="1:11" ht="15">
      <c r="A10" s="11">
        <v>4</v>
      </c>
      <c r="B10" t="s">
        <v>5</v>
      </c>
      <c r="C10" s="54">
        <v>0.025</v>
      </c>
      <c r="D10" s="55">
        <v>0.035</v>
      </c>
      <c r="E10" s="1"/>
      <c r="F10" s="1"/>
      <c r="G10" s="11">
        <v>4</v>
      </c>
      <c r="H10" t="s">
        <v>5</v>
      </c>
      <c r="I10" s="7">
        <f>'Backup1-DO NOT PRINT'!H11</f>
        <v>0.03709428129829984</v>
      </c>
      <c r="J10" s="55">
        <v>0.026246719160104983</v>
      </c>
      <c r="K10" s="1"/>
    </row>
    <row r="11" spans="1:11" ht="15">
      <c r="A11" s="11">
        <v>5</v>
      </c>
      <c r="B11" t="s">
        <v>15</v>
      </c>
      <c r="C11" s="54">
        <v>0.085</v>
      </c>
      <c r="D11" s="55">
        <v>0.055</v>
      </c>
      <c r="E11" s="1"/>
      <c r="F11" s="1"/>
      <c r="G11" s="11">
        <v>5</v>
      </c>
      <c r="H11" t="s">
        <v>15</v>
      </c>
      <c r="I11" s="7">
        <f>'Backup1-DO NOT PRINT'!H12</f>
        <v>0.06767295597484277</v>
      </c>
      <c r="J11" s="55">
        <v>0.03333333333333333</v>
      </c>
      <c r="K11" s="1"/>
    </row>
    <row r="12" spans="1:11" ht="15">
      <c r="A12" s="11">
        <v>6</v>
      </c>
      <c r="B12" t="s">
        <v>6</v>
      </c>
      <c r="C12" s="54">
        <v>0.03</v>
      </c>
      <c r="D12" s="55">
        <v>0.025</v>
      </c>
      <c r="E12" s="1"/>
      <c r="F12" s="1"/>
      <c r="G12" s="11">
        <v>6</v>
      </c>
      <c r="H12" t="s">
        <v>6</v>
      </c>
      <c r="I12" s="7">
        <f>'Backup1-DO NOT PRINT'!H13</f>
        <v>0.060266666666666656</v>
      </c>
      <c r="J12" s="55">
        <v>0.025287356321839084</v>
      </c>
      <c r="K12" s="1"/>
    </row>
    <row r="13" spans="1:11" ht="15">
      <c r="A13" s="11">
        <v>7</v>
      </c>
      <c r="B13" s="61" t="s">
        <v>39</v>
      </c>
      <c r="C13" s="54" t="s">
        <v>13</v>
      </c>
      <c r="D13" s="54">
        <v>0.02</v>
      </c>
      <c r="E13" s="1"/>
      <c r="F13" s="1"/>
      <c r="G13" s="11">
        <v>7</v>
      </c>
      <c r="H13" s="61" t="s">
        <v>39</v>
      </c>
      <c r="I13" s="7">
        <f>'Backup1-DO NOT PRINT'!H14</f>
        <v>0.029313543599257877</v>
      </c>
      <c r="J13" s="55">
        <v>0.033925686591276254</v>
      </c>
      <c r="K13" s="1"/>
    </row>
    <row r="14" spans="1:10" ht="15">
      <c r="A14" s="11">
        <v>8</v>
      </c>
      <c r="B14" t="s">
        <v>7</v>
      </c>
      <c r="C14" s="54" t="s">
        <v>13</v>
      </c>
      <c r="D14" s="54">
        <v>0.06</v>
      </c>
      <c r="E14" s="1"/>
      <c r="F14" s="1"/>
      <c r="G14" s="11">
        <v>8</v>
      </c>
      <c r="H14" t="s">
        <v>7</v>
      </c>
      <c r="I14" s="54" t="s">
        <v>13</v>
      </c>
      <c r="J14" s="55">
        <v>0.05882352941176471</v>
      </c>
    </row>
    <row r="15" spans="1:11" ht="15">
      <c r="A15" s="11">
        <v>9</v>
      </c>
      <c r="B15" t="s">
        <v>8</v>
      </c>
      <c r="C15" s="54">
        <v>0.045</v>
      </c>
      <c r="D15" s="55">
        <v>0.085</v>
      </c>
      <c r="E15" s="11"/>
      <c r="F15" s="11"/>
      <c r="G15" s="11">
        <v>9</v>
      </c>
      <c r="H15" t="s">
        <v>8</v>
      </c>
      <c r="I15" s="7">
        <f>'Backup1-DO NOT PRINT'!H16</f>
        <v>0.05445378151260504</v>
      </c>
      <c r="J15" s="55">
        <v>0.06329113924050632</v>
      </c>
      <c r="K15" s="11"/>
    </row>
    <row r="16" spans="1:11" ht="15">
      <c r="A16" s="11">
        <v>10</v>
      </c>
      <c r="B16" s="62" t="s">
        <v>40</v>
      </c>
      <c r="C16" s="54">
        <v>0.07</v>
      </c>
      <c r="D16" s="55">
        <v>0.13</v>
      </c>
      <c r="E16" s="11"/>
      <c r="F16" s="11"/>
      <c r="G16" s="11">
        <v>10</v>
      </c>
      <c r="H16" s="62" t="s">
        <v>40</v>
      </c>
      <c r="I16" s="7">
        <f>'Backup1-DO NOT PRINT'!H17</f>
        <v>0.09019607843137253</v>
      </c>
      <c r="J16" s="55">
        <v>0.10512820512820512</v>
      </c>
      <c r="K16" s="11"/>
    </row>
    <row r="17" spans="1:11" ht="15">
      <c r="A17" s="11">
        <v>11</v>
      </c>
      <c r="B17" t="s">
        <v>9</v>
      </c>
      <c r="C17" s="54" t="s">
        <v>13</v>
      </c>
      <c r="D17" s="55">
        <v>0.035</v>
      </c>
      <c r="E17" s="11"/>
      <c r="F17" s="11"/>
      <c r="G17" s="11">
        <v>11</v>
      </c>
      <c r="H17" t="s">
        <v>9</v>
      </c>
      <c r="I17" s="7">
        <f>'Backup1-DO NOT PRINT'!H18</f>
        <v>0.06873385012919894</v>
      </c>
      <c r="J17" s="55">
        <v>0.022446043165467625</v>
      </c>
      <c r="K17" s="11"/>
    </row>
    <row r="18" spans="1:11" ht="15">
      <c r="A18" s="11">
        <v>12</v>
      </c>
      <c r="B18" s="61" t="s">
        <v>41</v>
      </c>
      <c r="C18" s="54">
        <v>0.07</v>
      </c>
      <c r="D18" s="55">
        <v>0.035</v>
      </c>
      <c r="E18" s="11"/>
      <c r="F18" s="11"/>
      <c r="G18" s="11">
        <v>12</v>
      </c>
      <c r="H18" s="61" t="s">
        <v>41</v>
      </c>
      <c r="I18" s="7">
        <f>'Backup1-DO NOT PRINT'!H19</f>
        <v>0.05090909090909091</v>
      </c>
      <c r="J18" s="55">
        <v>0.041666666666666664</v>
      </c>
      <c r="K18" s="11"/>
    </row>
    <row r="19" spans="1:11" ht="15">
      <c r="A19" s="11">
        <v>13</v>
      </c>
      <c r="B19" t="s">
        <v>10</v>
      </c>
      <c r="C19" s="54">
        <v>0.07</v>
      </c>
      <c r="D19" s="55">
        <v>0.03</v>
      </c>
      <c r="E19" s="56"/>
      <c r="F19" s="11"/>
      <c r="G19" s="11">
        <v>13</v>
      </c>
      <c r="H19" t="s">
        <v>10</v>
      </c>
      <c r="I19" s="7">
        <f>'Backup1-DO NOT PRINT'!H20</f>
        <v>0.0465573770491803</v>
      </c>
      <c r="J19" s="55">
        <v>0.03291139240506329</v>
      </c>
      <c r="K19" s="56"/>
    </row>
    <row r="20" spans="1:10" ht="15">
      <c r="A20" s="11">
        <v>14</v>
      </c>
      <c r="B20" t="s">
        <v>11</v>
      </c>
      <c r="C20" s="54">
        <v>0.115</v>
      </c>
      <c r="D20" s="55">
        <v>0.04</v>
      </c>
      <c r="E20" s="11"/>
      <c r="F20" s="11"/>
      <c r="G20" s="11">
        <v>14</v>
      </c>
      <c r="H20" t="s">
        <v>11</v>
      </c>
      <c r="I20" s="7">
        <f>'Backup1-DO NOT PRINT'!H21</f>
        <v>0.06455331412103746</v>
      </c>
      <c r="J20" s="55">
        <v>0.029610389610389615</v>
      </c>
    </row>
    <row r="21" spans="1:11" ht="15">
      <c r="A21" s="11">
        <v>15</v>
      </c>
      <c r="B21" t="s">
        <v>12</v>
      </c>
      <c r="C21" s="54">
        <v>0.055</v>
      </c>
      <c r="D21" s="55">
        <v>0.055</v>
      </c>
      <c r="E21" s="5" t="s">
        <v>3</v>
      </c>
      <c r="F21" s="11"/>
      <c r="G21" s="11">
        <v>15</v>
      </c>
      <c r="H21" t="s">
        <v>12</v>
      </c>
      <c r="I21" s="7">
        <f>'Backup1-DO NOT PRINT'!H22</f>
        <v>0.05263157894736842</v>
      </c>
      <c r="J21" s="55">
        <v>0.03768115942028985</v>
      </c>
      <c r="K21" s="5" t="s">
        <v>3</v>
      </c>
    </row>
    <row r="22" spans="3:11" ht="15">
      <c r="C22" s="10"/>
      <c r="D22" s="1"/>
      <c r="E22" s="8" t="s">
        <v>2</v>
      </c>
      <c r="F22" s="11"/>
      <c r="I22" s="1"/>
      <c r="J22" s="1"/>
      <c r="K22" s="8" t="s">
        <v>2</v>
      </c>
    </row>
    <row r="23" spans="2:11" ht="15.75" thickBot="1">
      <c r="B23" t="s">
        <v>0</v>
      </c>
      <c r="C23" s="58">
        <f>AVERAGE(C7:C22)</f>
        <v>0.06208333333333333</v>
      </c>
      <c r="D23" s="58">
        <f>AVERAGE(D7:D22)</f>
        <v>0.05266666666666668</v>
      </c>
      <c r="E23" s="59">
        <f>C23-D23</f>
        <v>0.00941666666666665</v>
      </c>
      <c r="F23" s="52"/>
      <c r="H23" t="s">
        <v>0</v>
      </c>
      <c r="I23" s="58">
        <f>AVERAGE(I7:I22)</f>
        <v>0.05523989257086651</v>
      </c>
      <c r="J23" s="58">
        <f>AVERAGE(J7:J22)</f>
        <v>0.043179538509776766</v>
      </c>
      <c r="K23" s="59">
        <f>I23-J23</f>
        <v>0.012060354061089747</v>
      </c>
    </row>
    <row r="24" ht="15.75" thickTop="1"/>
    <row r="26" ht="15">
      <c r="A26" s="4" t="s">
        <v>1</v>
      </c>
    </row>
    <row r="27" ht="15">
      <c r="A27" s="4" t="s">
        <v>43</v>
      </c>
    </row>
    <row r="28" ht="15">
      <c r="A28" s="4" t="s">
        <v>42</v>
      </c>
    </row>
    <row r="29" ht="15">
      <c r="A29" s="4"/>
    </row>
    <row r="30" ht="15">
      <c r="A30" s="4"/>
    </row>
    <row r="38" spans="3:6" ht="15">
      <c r="C38" s="2"/>
      <c r="D38" s="2"/>
      <c r="E38" s="3"/>
      <c r="F38" s="3"/>
    </row>
  </sheetData>
  <mergeCells count="5">
    <mergeCell ref="I5:J5"/>
    <mergeCell ref="C5:D5"/>
    <mergeCell ref="A1:J1"/>
    <mergeCell ref="A2:J2"/>
    <mergeCell ref="A3:J3"/>
  </mergeCells>
  <printOptions/>
  <pageMargins left="1.68" right="0.75" top="1.25" bottom="0.5" header="0.5" footer="0.5"/>
  <pageSetup fitToHeight="1" fitToWidth="1" horizontalDpi="600" verticalDpi="600" orientation="landscape" scale="84" r:id="rId1"/>
  <headerFooter alignWithMargins="0">
    <oddHeader>&amp;RExhibit RMP__SCH-3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H29"/>
  <sheetViews>
    <sheetView showGridLines="0" defaultGridColor="0" zoomScale="75" zoomScaleNormal="75" colorId="22" workbookViewId="0" topLeftCell="A1">
      <selection activeCell="F19" sqref="F19"/>
    </sheetView>
  </sheetViews>
  <sheetFormatPr defaultColWidth="9.77734375" defaultRowHeight="15"/>
  <cols>
    <col min="1" max="1" width="4.77734375" style="15" customWidth="1"/>
    <col min="2" max="2" width="20.6640625" style="15" customWidth="1"/>
    <col min="3" max="4" width="7.77734375" style="15" customWidth="1"/>
    <col min="5" max="5" width="8.88671875" style="15" bestFit="1" customWidth="1"/>
    <col min="6" max="8" width="7.77734375" style="15" customWidth="1"/>
    <col min="9" max="16384" width="9.77734375" style="15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.75">
      <c r="A2" s="16"/>
      <c r="B2" s="17"/>
      <c r="C2" s="18"/>
      <c r="D2" s="19"/>
      <c r="E2" s="19"/>
      <c r="F2" s="19"/>
      <c r="G2" s="19"/>
      <c r="H2" s="20"/>
    </row>
    <row r="3" spans="1:8" ht="15.75">
      <c r="A3" s="21"/>
      <c r="B3" s="22"/>
      <c r="C3" s="23" t="s">
        <v>16</v>
      </c>
      <c r="D3" s="24"/>
      <c r="E3" s="24"/>
      <c r="F3" s="24"/>
      <c r="G3" s="24"/>
      <c r="H3" s="25"/>
    </row>
    <row r="4" spans="1:8" ht="15">
      <c r="A4" s="21"/>
      <c r="B4" s="22"/>
      <c r="C4" s="67" t="s">
        <v>34</v>
      </c>
      <c r="D4" s="68"/>
      <c r="E4" s="68"/>
      <c r="F4" s="68"/>
      <c r="G4" s="68"/>
      <c r="H4" s="69"/>
    </row>
    <row r="5" spans="1:8" ht="15">
      <c r="A5" s="21"/>
      <c r="B5" s="22"/>
      <c r="C5" s="21"/>
      <c r="D5" s="26"/>
      <c r="E5" s="27" t="s">
        <v>17</v>
      </c>
      <c r="F5" s="26"/>
      <c r="G5" s="27"/>
      <c r="H5" s="28" t="s">
        <v>18</v>
      </c>
    </row>
    <row r="6" spans="1:8" ht="15.75" thickBot="1">
      <c r="A6" s="29"/>
      <c r="B6" s="30" t="s">
        <v>19</v>
      </c>
      <c r="C6" s="29" t="s">
        <v>20</v>
      </c>
      <c r="D6" s="31" t="s">
        <v>21</v>
      </c>
      <c r="E6" s="32" t="s">
        <v>22</v>
      </c>
      <c r="F6" s="32" t="s">
        <v>23</v>
      </c>
      <c r="G6" s="31" t="s">
        <v>24</v>
      </c>
      <c r="H6" s="33" t="s">
        <v>25</v>
      </c>
    </row>
    <row r="7" spans="1:8" ht="15.75" thickTop="1">
      <c r="A7" s="21"/>
      <c r="B7" s="22"/>
      <c r="C7" s="21"/>
      <c r="D7" s="26"/>
      <c r="E7" s="26"/>
      <c r="F7" s="26"/>
      <c r="G7" s="26"/>
      <c r="H7" s="34"/>
    </row>
    <row r="8" spans="1:8" ht="15">
      <c r="A8" s="60">
        <v>1</v>
      </c>
      <c r="B8" t="s">
        <v>31</v>
      </c>
      <c r="C8" s="36">
        <v>1.2</v>
      </c>
      <c r="D8" s="37">
        <v>3</v>
      </c>
      <c r="E8" s="38">
        <f aca="true" t="shared" si="0" ref="E8:E14">1-C8/D8</f>
        <v>0.6000000000000001</v>
      </c>
      <c r="F8" s="37">
        <v>20.75</v>
      </c>
      <c r="G8" s="38">
        <f aca="true" t="shared" si="1" ref="G8:G14">D8/F8</f>
        <v>0.14457831325301204</v>
      </c>
      <c r="H8" s="39">
        <f aca="true" t="shared" si="2" ref="H8:H14">E8*G8</f>
        <v>0.08674698795180724</v>
      </c>
    </row>
    <row r="9" spans="1:8" ht="15">
      <c r="A9" s="60">
        <v>2</v>
      </c>
      <c r="B9" t="s">
        <v>4</v>
      </c>
      <c r="C9" s="36">
        <v>2</v>
      </c>
      <c r="D9" s="37">
        <v>2.95</v>
      </c>
      <c r="E9" s="38">
        <f t="shared" si="0"/>
        <v>0.3220338983050848</v>
      </c>
      <c r="F9" s="37">
        <v>30.45</v>
      </c>
      <c r="G9" s="38">
        <f t="shared" si="1"/>
        <v>0.09688013136288999</v>
      </c>
      <c r="H9" s="39">
        <f t="shared" si="2"/>
        <v>0.031198686371100168</v>
      </c>
    </row>
    <row r="10" spans="1:8" ht="15">
      <c r="A10" s="60">
        <v>3</v>
      </c>
      <c r="B10" s="61" t="s">
        <v>38</v>
      </c>
      <c r="C10" s="36">
        <v>2.16</v>
      </c>
      <c r="D10" s="37">
        <v>3.25</v>
      </c>
      <c r="E10" s="38">
        <f t="shared" si="0"/>
        <v>0.3353846153846154</v>
      </c>
      <c r="F10" s="37">
        <v>33</v>
      </c>
      <c r="G10" s="38">
        <f t="shared" si="1"/>
        <v>0.09848484848484848</v>
      </c>
      <c r="H10" s="39">
        <f t="shared" si="2"/>
        <v>0.03303030303030303</v>
      </c>
    </row>
    <row r="11" spans="1:8" ht="15">
      <c r="A11" s="60">
        <v>4</v>
      </c>
      <c r="B11" t="s">
        <v>5</v>
      </c>
      <c r="C11" s="36">
        <v>2.3</v>
      </c>
      <c r="D11" s="37">
        <v>3.5</v>
      </c>
      <c r="E11" s="38">
        <f t="shared" si="0"/>
        <v>0.34285714285714286</v>
      </c>
      <c r="F11" s="37">
        <v>32.35</v>
      </c>
      <c r="G11" s="38">
        <f t="shared" si="1"/>
        <v>0.10819165378670788</v>
      </c>
      <c r="H11" s="39">
        <f t="shared" si="2"/>
        <v>0.03709428129829984</v>
      </c>
    </row>
    <row r="12" spans="1:8" ht="15">
      <c r="A12" s="60">
        <v>5</v>
      </c>
      <c r="B12" t="s">
        <v>15</v>
      </c>
      <c r="C12" s="36">
        <v>2.06</v>
      </c>
      <c r="D12" s="37">
        <v>4.75</v>
      </c>
      <c r="E12" s="38">
        <f t="shared" si="0"/>
        <v>0.5663157894736842</v>
      </c>
      <c r="F12" s="37">
        <v>39.75</v>
      </c>
      <c r="G12" s="38">
        <f t="shared" si="1"/>
        <v>0.11949685534591195</v>
      </c>
      <c r="H12" s="39">
        <f t="shared" si="2"/>
        <v>0.06767295597484277</v>
      </c>
    </row>
    <row r="13" spans="1:8" ht="15">
      <c r="A13" s="60">
        <v>6</v>
      </c>
      <c r="B13" t="s">
        <v>6</v>
      </c>
      <c r="C13" s="36">
        <v>1.12</v>
      </c>
      <c r="D13" s="37">
        <v>2.25</v>
      </c>
      <c r="E13" s="38">
        <f t="shared" si="0"/>
        <v>0.5022222222222221</v>
      </c>
      <c r="F13" s="37">
        <v>18.75</v>
      </c>
      <c r="G13" s="38">
        <f t="shared" si="1"/>
        <v>0.12</v>
      </c>
      <c r="H13" s="39">
        <f t="shared" si="2"/>
        <v>0.060266666666666656</v>
      </c>
    </row>
    <row r="14" spans="1:8" ht="15">
      <c r="A14" s="60">
        <v>7</v>
      </c>
      <c r="B14" s="61" t="s">
        <v>39</v>
      </c>
      <c r="C14" s="36">
        <v>1.86</v>
      </c>
      <c r="D14" s="37">
        <v>2.65</v>
      </c>
      <c r="E14" s="38">
        <f t="shared" si="0"/>
        <v>0.29811320754716975</v>
      </c>
      <c r="F14" s="37">
        <v>26.95</v>
      </c>
      <c r="G14" s="38">
        <f t="shared" si="1"/>
        <v>0.09833024118738404</v>
      </c>
      <c r="H14" s="39">
        <f t="shared" si="2"/>
        <v>0.029313543599257877</v>
      </c>
    </row>
    <row r="15" spans="1:8" ht="15">
      <c r="A15" s="60">
        <v>8</v>
      </c>
      <c r="B15" t="s">
        <v>7</v>
      </c>
      <c r="C15" s="40" t="s">
        <v>26</v>
      </c>
      <c r="D15" s="41" t="s">
        <v>26</v>
      </c>
      <c r="E15" s="38"/>
      <c r="F15" s="41" t="s">
        <v>26</v>
      </c>
      <c r="G15" s="38"/>
      <c r="H15" s="39"/>
    </row>
    <row r="16" spans="1:8" ht="15">
      <c r="A16" s="60">
        <v>9</v>
      </c>
      <c r="B16" t="s">
        <v>8</v>
      </c>
      <c r="C16" s="36">
        <v>2.38</v>
      </c>
      <c r="D16" s="37">
        <v>4</v>
      </c>
      <c r="E16" s="38">
        <f aca="true" t="shared" si="3" ref="E16:E22">1-C16/D16</f>
        <v>0.405</v>
      </c>
      <c r="F16" s="37">
        <v>29.75</v>
      </c>
      <c r="G16" s="38">
        <f aca="true" t="shared" si="4" ref="G16:G22">D16/F16</f>
        <v>0.13445378151260504</v>
      </c>
      <c r="H16" s="39">
        <f aca="true" t="shared" si="5" ref="H16:H22">E16*G16</f>
        <v>0.05445378151260504</v>
      </c>
    </row>
    <row r="17" spans="1:8" ht="15">
      <c r="A17" s="60">
        <v>10</v>
      </c>
      <c r="B17" s="22" t="s">
        <v>40</v>
      </c>
      <c r="C17" s="36">
        <v>1.7</v>
      </c>
      <c r="D17" s="37">
        <v>4</v>
      </c>
      <c r="E17" s="38">
        <f t="shared" si="3"/>
        <v>0.575</v>
      </c>
      <c r="F17" s="37">
        <v>25.5</v>
      </c>
      <c r="G17" s="38">
        <f t="shared" si="4"/>
        <v>0.1568627450980392</v>
      </c>
      <c r="H17" s="39">
        <f t="shared" si="5"/>
        <v>0.09019607843137253</v>
      </c>
    </row>
    <row r="18" spans="1:8" ht="15">
      <c r="A18" s="60">
        <v>11</v>
      </c>
      <c r="B18" t="s">
        <v>9</v>
      </c>
      <c r="C18" s="36">
        <v>2.44</v>
      </c>
      <c r="D18" s="37">
        <v>5.1</v>
      </c>
      <c r="E18" s="38">
        <f t="shared" si="3"/>
        <v>0.5215686274509803</v>
      </c>
      <c r="F18" s="37">
        <v>38.7</v>
      </c>
      <c r="G18" s="38">
        <f t="shared" si="4"/>
        <v>0.1317829457364341</v>
      </c>
      <c r="H18" s="39">
        <f t="shared" si="5"/>
        <v>0.06873385012919894</v>
      </c>
    </row>
    <row r="19" spans="1:8" ht="15">
      <c r="A19" s="60">
        <v>12</v>
      </c>
      <c r="B19" s="61" t="s">
        <v>41</v>
      </c>
      <c r="C19" s="36">
        <v>1.6</v>
      </c>
      <c r="D19" s="37">
        <v>3</v>
      </c>
      <c r="E19" s="38">
        <f t="shared" si="3"/>
        <v>0.4666666666666667</v>
      </c>
      <c r="F19" s="37">
        <v>27.5</v>
      </c>
      <c r="G19" s="38">
        <f t="shared" si="4"/>
        <v>0.10909090909090909</v>
      </c>
      <c r="H19" s="39">
        <f t="shared" si="5"/>
        <v>0.05090909090909091</v>
      </c>
    </row>
    <row r="20" spans="1:8" ht="15">
      <c r="A20" s="60">
        <v>13</v>
      </c>
      <c r="B20" t="s">
        <v>10</v>
      </c>
      <c r="C20" s="36">
        <v>1.59</v>
      </c>
      <c r="D20" s="37">
        <v>2.3</v>
      </c>
      <c r="E20" s="38">
        <f t="shared" si="3"/>
        <v>0.3086956521739129</v>
      </c>
      <c r="F20" s="37">
        <v>15.25</v>
      </c>
      <c r="G20" s="38">
        <f t="shared" si="4"/>
        <v>0.15081967213114753</v>
      </c>
      <c r="H20" s="39">
        <f t="shared" si="5"/>
        <v>0.0465573770491803</v>
      </c>
    </row>
    <row r="21" spans="1:8" ht="15">
      <c r="A21" s="60">
        <v>14</v>
      </c>
      <c r="B21" t="s">
        <v>11</v>
      </c>
      <c r="C21" s="36">
        <v>1.23</v>
      </c>
      <c r="D21" s="37">
        <v>2.35</v>
      </c>
      <c r="E21" s="38">
        <f t="shared" si="3"/>
        <v>0.4765957446808511</v>
      </c>
      <c r="F21" s="37">
        <v>17.35</v>
      </c>
      <c r="G21" s="38">
        <f t="shared" si="4"/>
        <v>0.13544668587896252</v>
      </c>
      <c r="H21" s="39">
        <f t="shared" si="5"/>
        <v>0.06455331412103746</v>
      </c>
    </row>
    <row r="22" spans="1:8" ht="15">
      <c r="A22" s="60">
        <v>15</v>
      </c>
      <c r="B22" t="s">
        <v>12</v>
      </c>
      <c r="C22" s="36">
        <v>1.75</v>
      </c>
      <c r="D22" s="37">
        <v>3</v>
      </c>
      <c r="E22" s="38">
        <f t="shared" si="3"/>
        <v>0.41666666666666663</v>
      </c>
      <c r="F22" s="37">
        <v>23.75</v>
      </c>
      <c r="G22" s="38">
        <f t="shared" si="4"/>
        <v>0.12631578947368421</v>
      </c>
      <c r="H22" s="39">
        <f t="shared" si="5"/>
        <v>0.05263157894736842</v>
      </c>
    </row>
    <row r="23" spans="1:8" ht="15">
      <c r="A23" s="35"/>
      <c r="B23" s="42"/>
      <c r="C23" s="36"/>
      <c r="D23" s="37"/>
      <c r="E23" s="38"/>
      <c r="F23" s="37"/>
      <c r="G23" s="38"/>
      <c r="H23" s="39"/>
    </row>
    <row r="24" spans="1:8" ht="15">
      <c r="A24" s="43"/>
      <c r="B24" s="44" t="s">
        <v>27</v>
      </c>
      <c r="C24" s="45"/>
      <c r="D24" s="46"/>
      <c r="E24" s="47"/>
      <c r="F24" s="46"/>
      <c r="G24" s="47"/>
      <c r="H24" s="48">
        <f>AVERAGE(H8:H23)</f>
        <v>0.05523989257086651</v>
      </c>
    </row>
    <row r="25" spans="1:8" ht="15">
      <c r="A25" s="22"/>
      <c r="B25" s="22"/>
      <c r="C25" s="22"/>
      <c r="D25" s="22"/>
      <c r="E25" s="22"/>
      <c r="F25" s="22"/>
      <c r="G25" s="22"/>
      <c r="H25" s="49"/>
    </row>
    <row r="26" ht="15">
      <c r="A26" s="50"/>
    </row>
    <row r="27" ht="15">
      <c r="A27" s="51" t="s">
        <v>1</v>
      </c>
    </row>
    <row r="28" ht="15">
      <c r="A28" s="51" t="s">
        <v>35</v>
      </c>
    </row>
    <row r="29" ht="15">
      <c r="A29" s="57" t="s">
        <v>36</v>
      </c>
    </row>
  </sheetData>
  <mergeCells count="1">
    <mergeCell ref="C4:H4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Sam Hadaway</cp:lastModifiedBy>
  <cp:lastPrinted>2007-11-15T21:01:28Z</cp:lastPrinted>
  <dcterms:created xsi:type="dcterms:W3CDTF">2005-08-04T15:44:33Z</dcterms:created>
  <dcterms:modified xsi:type="dcterms:W3CDTF">2007-11-15T21:01:33Z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-1673546360</vt:i4>
  </property>
  <property fmtid="{D5CDD505-2E9C-101B-9397-08002B2CF9AE}" pid="3" name="_ReviewCycleID">
    <vt:i4>-1673546360</vt:i4>
  </property>
  <property fmtid="{D5CDD505-2E9C-101B-9397-08002B2CF9AE}" pid="4" name="_NewReviewCycle">
    <vt:lpwstr/>
  </property>
  <property fmtid="{D5CDD505-2E9C-101B-9397-08002B2CF9AE}" pid="5" name="_EmailEntryID">
    <vt:lpwstr>000000001ABAB25CB7DED0118D1000805FEABA130700DF0B0F748A22D0118CFF00805FEABA13000000984741000040966C4B6FF3FA429438D182F741AF6E000004E099600000</vt:lpwstr>
  </property>
  <property fmtid="{D5CDD505-2E9C-101B-9397-08002B2CF9AE}" pid="6" name="_AdHocReviewCycleID">
    <vt:i4>-2100486624</vt:i4>
  </property>
  <property fmtid="{D5CDD505-2E9C-101B-9397-08002B2CF9AE}" pid="7" name="_EmailSubject">
    <vt:lpwstr>Hadaway Utah Testimony &amp; Exhibits</vt:lpwstr>
  </property>
  <property fmtid="{D5CDD505-2E9C-101B-9397-08002B2CF9AE}" pid="8" name="_AuthorEmail">
    <vt:lpwstr>John.Ryan@PacifiCorp.com</vt:lpwstr>
  </property>
  <property fmtid="{D5CDD505-2E9C-101B-9397-08002B2CF9AE}" pid="9" name="_AuthorEmailDisplayName">
    <vt:lpwstr>Ryan, John</vt:lpwstr>
  </property>
</Properties>
</file>