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2405" activeTab="0"/>
  </bookViews>
  <sheets>
    <sheet name="Pages 1&amp;2" sheetId="1" r:id="rId1"/>
    <sheet name="Pages 3&amp;4" sheetId="2" r:id="rId2"/>
  </sheets>
  <externalReferences>
    <externalReference r:id="rId5"/>
  </externalReferences>
  <definedNames>
    <definedName name="FranchiseTax">'[1]Variables'!$B$28</definedName>
    <definedName name="GrossReceipts">'[1]Variables'!$B$31</definedName>
    <definedName name="NetToGross">'[1]Variables'!$B$25</definedName>
    <definedName name="_xlnm.Print_Area" localSheetId="1">'Pages 3&amp;4'!$A$1:$O$92</definedName>
    <definedName name="_xlnm.Print_Titles" localSheetId="1">'Pages 3&amp;4'!$A:$B</definedName>
    <definedName name="ResourceSupplier">'[1]Variables'!$B$30</definedName>
    <definedName name="RevenueTax">'[1]Variables'!$B$29</definedName>
    <definedName name="UncollectibleAccounts">'[1]Variables'!$B$27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<sst xmlns="http://schemas.openxmlformats.org/spreadsheetml/2006/main" count="208" uniqueCount="126">
  <si>
    <t>(1)</t>
  </si>
  <si>
    <t>(2)</t>
  </si>
  <si>
    <t>Rate Mitigation Cap</t>
  </si>
  <si>
    <t>(3)</t>
  </si>
  <si>
    <t>Capped Revised Protocol Revenue Requirement</t>
  </si>
  <si>
    <t>(4)</t>
  </si>
  <si>
    <t>(5)</t>
  </si>
  <si>
    <t>Capped Revised Protocol Price Change</t>
  </si>
  <si>
    <t>Revised Protocol</t>
  </si>
  <si>
    <t>(6)</t>
  </si>
  <si>
    <t>Filed Revised Protocol Revenue Requirement</t>
  </si>
  <si>
    <t>(7)</t>
  </si>
  <si>
    <t>(8)</t>
  </si>
  <si>
    <t>Revised Protocol Price Change</t>
  </si>
  <si>
    <t>(9)</t>
  </si>
  <si>
    <t>(10)</t>
  </si>
  <si>
    <t>Reduction to Revised Protocol Revenue Requirement</t>
  </si>
  <si>
    <t>(11)</t>
  </si>
  <si>
    <t>(12)</t>
  </si>
  <si>
    <t>(13)</t>
  </si>
  <si>
    <t>Rocky Mountain Power</t>
  </si>
  <si>
    <t>UTAH</t>
  </si>
  <si>
    <t>Normalized Results of Operations - REVISED PROTOCOL</t>
  </si>
  <si>
    <t>Normalized Results of Operations</t>
  </si>
  <si>
    <t>Adjustment Summary</t>
  </si>
  <si>
    <t>Tab 3</t>
  </si>
  <si>
    <t>Tab 4</t>
  </si>
  <si>
    <t>Tab 5</t>
  </si>
  <si>
    <t>Tab 6</t>
  </si>
  <si>
    <t>Tab 7</t>
  </si>
  <si>
    <t>Tab 8</t>
  </si>
  <si>
    <t>Revenue Adjustments</t>
  </si>
  <si>
    <t>O&amp;M Adjustments</t>
  </si>
  <si>
    <t>Net Power Cost Adjustments</t>
  </si>
  <si>
    <t>Depreciation &amp; Amortization Adjustments</t>
  </si>
  <si>
    <t>Tax Adjustments</t>
  </si>
  <si>
    <t>Rate Base Adjustments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</si>
  <si>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</si>
  <si>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</si>
  <si>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</si>
  <si>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</si>
  <si>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</si>
  <si>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</si>
  <si>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</si>
  <si>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</si>
  <si>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</si>
  <si>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</si>
  <si>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</si>
  <si>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</si>
  <si>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</si>
  <si>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</si>
  <si>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</si>
  <si>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</si>
  <si>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</si>
  <si>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</si>
  <si>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</si>
  <si>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</si>
  <si>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</si>
  <si>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</si>
  <si>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</si>
  <si>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</si>
  <si>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</si>
  <si>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</si>
  <si>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</si>
  <si>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</si>
  <si>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</si>
  <si>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</si>
  <si>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</si>
  <si>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</si>
  <si>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</si>
  <si>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</si>
  <si>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</si>
  <si>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</si>
  <si>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</si>
  <si>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</si>
  <si>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</si>
  <si>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</si>
  <si>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</si>
  <si>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</si>
  <si>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</si>
  <si>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</si>
  <si>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</si>
  <si>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</si>
  <si>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</si>
  <si>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</si>
  <si>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</si>
  <si>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</si>
  <si>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</si>
  <si>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</si>
  <si>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</si>
  <si>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</si>
  <si>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</si>
  <si>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</si>
  <si>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</si>
  <si>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</si>
  <si>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</si>
  <si>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</si>
  <si>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</si>
  <si>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</si>
  <si>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</si>
  <si>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</si>
  <si>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APPROXIMATE REVISED PROTOCOL 
PRICE CHANGE</t>
  </si>
  <si>
    <t>Total Adjusted</t>
  </si>
  <si>
    <t xml:space="preserve">Results with </t>
  </si>
  <si>
    <t>Results</t>
  </si>
  <si>
    <t>Price Change</t>
  </si>
  <si>
    <t>Tab 2</t>
  </si>
  <si>
    <t>Page 1</t>
  </si>
  <si>
    <t>Page 2</t>
  </si>
  <si>
    <t>Page 4</t>
  </si>
  <si>
    <t>Price Cap</t>
  </si>
  <si>
    <t>Rate Increase Request</t>
  </si>
  <si>
    <t>Normalizing Adjustments</t>
  </si>
  <si>
    <t>Exhibit RMP__(SRM-1SS)</t>
  </si>
  <si>
    <t>Twelve Months Ending Dec 31, 2009</t>
  </si>
  <si>
    <t>December 2009 Rolled-In Revenue Requirement</t>
  </si>
  <si>
    <t>Normalized December 2009 General Business Revenues</t>
  </si>
  <si>
    <t>Rate Mitigation Cap from Jan 2009 to Mar 2009 (3 months @ %101.25)</t>
  </si>
  <si>
    <t>Rate Mitigation Cap from Apr 2009 to Dec 2009 (9 months @ %101.00)</t>
  </si>
  <si>
    <t>Note:  Per exhibit RMP__(SRM-2SS), page 1.0</t>
  </si>
  <si>
    <t>Exhibit RMP__(SRM-2SS)</t>
  </si>
  <si>
    <t>Total Company
Actual Results 
June 2008</t>
  </si>
  <si>
    <t>Utah Allocated
Actual Results 
June 2008</t>
  </si>
  <si>
    <t>Tabs 3 - 8</t>
  </si>
  <si>
    <t>Normalized Results
December 2009</t>
  </si>
  <si>
    <t>Page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</si>
</sst>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</numFmts>
  <fonts count="9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Alignment="1" quotePrefix="1">
      <alignment horizontal="center"/>
    </xf>
    <xf numFmtId="165" fontId="4" fillId="0" borderId="0" xfId="15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5" fillId="0" borderId="0" xfId="0" applyNumberFormat="1" applyFont="1" applyFill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165" fontId="2" fillId="0" borderId="1" xfId="0" applyNumberFormat="1" applyFont="1" applyFill="1" applyBorder="1" applyAlignment="1">
      <alignment/>
    </xf>
    <xf numFmtId="165" fontId="0" fillId="0" borderId="0" xfId="15" applyNumberFormat="1" applyAlignment="1">
      <alignment/>
    </xf>
    <xf numFmtId="0" fontId="0" fillId="0" borderId="0" xfId="0" applyFill="1" applyAlignment="1">
      <alignment/>
    </xf>
    <xf numFmtId="165" fontId="0" fillId="0" borderId="0" xfId="15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0" fontId="4" fillId="0" borderId="0" xfId="0" applyNumberFormat="1" applyFont="1" applyFill="1" applyAlignment="1" applyProtection="1">
      <alignment/>
      <protection locked="0"/>
    </xf>
    <xf numFmtId="10" fontId="5" fillId="0" borderId="2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7" fillId="0" borderId="0" xfId="15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0" xfId="0" applyFont="1" applyAlignment="1">
      <alignment vertical="center"/>
    </xf>
    <xf numFmtId="165" fontId="7" fillId="0" borderId="0" xfId="15" applyNumberFormat="1" applyFont="1" applyBorder="1" applyAlignment="1">
      <alignment vertical="center"/>
    </xf>
    <xf numFmtId="165" fontId="7" fillId="0" borderId="0" xfId="15" applyNumberFormat="1" applyFont="1" applyAlignment="1" applyProtection="1">
      <alignment vertical="center"/>
      <protection/>
    </xf>
    <xf numFmtId="165" fontId="7" fillId="0" borderId="0" xfId="15" applyNumberFormat="1" applyFont="1" applyBorder="1" applyAlignment="1" applyProtection="1">
      <alignment vertical="center"/>
      <protection/>
    </xf>
    <xf numFmtId="165" fontId="7" fillId="0" borderId="1" xfId="15" applyNumberFormat="1" applyFont="1" applyBorder="1" applyAlignment="1" applyProtection="1">
      <alignment vertical="center"/>
      <protection/>
    </xf>
    <xf numFmtId="165" fontId="7" fillId="0" borderId="3" xfId="15" applyNumberFormat="1" applyFont="1" applyBorder="1" applyAlignment="1" applyProtection="1">
      <alignment vertical="center"/>
      <protection/>
    </xf>
    <xf numFmtId="165" fontId="7" fillId="0" borderId="4" xfId="15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6" fontId="7" fillId="0" borderId="0" xfId="0" applyNumberFormat="1" applyFont="1" applyAlignment="1" applyProtection="1">
      <alignment vertical="center"/>
      <protection/>
    </xf>
    <xf numFmtId="166" fontId="7" fillId="0" borderId="0" xfId="0" applyNumberFormat="1" applyFont="1" applyBorder="1" applyAlignment="1" applyProtection="1">
      <alignment vertical="center"/>
      <protection/>
    </xf>
    <xf numFmtId="165" fontId="7" fillId="0" borderId="2" xfId="15" applyNumberFormat="1" applyFont="1" applyBorder="1" applyAlignment="1" applyProtection="1">
      <alignment vertical="center"/>
      <protection/>
    </xf>
    <xf numFmtId="0" fontId="7" fillId="0" borderId="0" xfId="0" applyFont="1" applyAlignment="1" quotePrefix="1">
      <alignment horizontal="left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165" fontId="7" fillId="0" borderId="0" xfId="15" applyNumberFormat="1" applyFont="1" applyFill="1" applyAlignment="1" applyProtection="1">
      <alignment vertical="center"/>
      <protection/>
    </xf>
    <xf numFmtId="165" fontId="3" fillId="0" borderId="0" xfId="15" applyNumberFormat="1" applyFont="1" applyFill="1" applyBorder="1" applyAlignment="1" applyProtection="1">
      <alignment vertical="center"/>
      <protection/>
    </xf>
    <xf numFmtId="165" fontId="3" fillId="0" borderId="0" xfId="15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165" fontId="7" fillId="0" borderId="0" xfId="15" applyNumberFormat="1" applyFont="1" applyAlignment="1">
      <alignment/>
    </xf>
    <xf numFmtId="165" fontId="3" fillId="0" borderId="2" xfId="0" applyNumberFormat="1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0" fontId="8" fillId="0" borderId="0" xfId="19" applyNumberFormat="1" applyFont="1" applyFill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65" fontId="8" fillId="0" borderId="0" xfId="15" applyNumberFormat="1" applyFont="1" applyFill="1" applyBorder="1" applyAlignment="1" applyProtection="1">
      <alignment/>
      <protection locked="0"/>
    </xf>
    <xf numFmtId="166" fontId="7" fillId="0" borderId="0" xfId="0" applyNumberFormat="1" applyFont="1" applyAlignment="1" applyProtection="1" quotePrefix="1">
      <alignment vertical="center"/>
      <protection/>
    </xf>
    <xf numFmtId="166" fontId="8" fillId="0" borderId="0" xfId="0" applyNumberFormat="1" applyFont="1" applyFill="1" applyBorder="1" applyAlignment="1" applyProtection="1">
      <alignment/>
      <protection locked="0"/>
    </xf>
    <xf numFmtId="165" fontId="0" fillId="0" borderId="0" xfId="15" applyNumberFormat="1" applyBorder="1" applyAlignment="1" applyProtection="1">
      <alignment/>
      <protection locked="0"/>
    </xf>
    <xf numFmtId="165" fontId="0" fillId="0" borderId="0" xfId="15" applyNumberFormat="1" applyAlignment="1" applyProtection="1">
      <alignment/>
      <protection locked="0"/>
    </xf>
    <xf numFmtId="0" fontId="7" fillId="0" borderId="0" xfId="0" applyFont="1" applyAlignment="1" applyProtection="1" quotePrefix="1">
      <alignment horizontal="left" vertical="center"/>
      <protection/>
    </xf>
    <xf numFmtId="1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2008\UT%20GRC%20-%202009\Models\Filed%20Models\JAM%20Jun%202009%2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  <sheetDataSet>
      <sheetData sheetId="11">
        <row r="25">
          <cell r="B25">
            <v>0.6189380551500571</v>
          </cell>
        </row>
        <row r="27">
          <cell r="B27">
            <v>0.002501160131416952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9.8515625" style="0" customWidth="1"/>
    <col min="3" max="3" width="15.7109375" style="0" customWidth="1"/>
    <col min="4" max="4" width="15.00390625" style="0" bestFit="1" customWidth="1"/>
    <col min="5" max="5" width="17.57421875" style="0" bestFit="1" customWidth="1"/>
    <col min="6" max="6" width="34.421875" style="0" customWidth="1"/>
  </cols>
  <sheetData>
    <row r="1" spans="1:7" ht="15">
      <c r="A1" s="1"/>
      <c r="B1" s="2"/>
      <c r="C1" s="2"/>
      <c r="D1" s="2"/>
      <c r="E1" s="87"/>
      <c r="F1" s="87" t="s">
        <v>113</v>
      </c>
      <c r="G1" s="4"/>
    </row>
    <row r="2" spans="1:7" ht="15">
      <c r="A2" s="1"/>
      <c r="B2" s="2"/>
      <c r="C2" s="2"/>
      <c r="D2" s="2"/>
      <c r="E2" s="87"/>
      <c r="F2" s="87" t="s">
        <v>107</v>
      </c>
      <c r="G2" s="4"/>
    </row>
    <row r="3" spans="1:7" ht="15">
      <c r="A3" s="1" t="s">
        <v>20</v>
      </c>
      <c r="B3" s="2"/>
      <c r="C3" s="2"/>
      <c r="D3" s="2"/>
      <c r="E3" s="2"/>
      <c r="F3" s="3"/>
      <c r="G3" s="4"/>
    </row>
    <row r="4" spans="1:7" ht="12.75">
      <c r="A4" s="2" t="s">
        <v>21</v>
      </c>
      <c r="B4" s="2"/>
      <c r="C4" s="2"/>
      <c r="D4" s="2"/>
      <c r="E4" s="2"/>
      <c r="F4" s="3"/>
      <c r="G4" s="3"/>
    </row>
    <row r="5" spans="1:7" ht="12.75">
      <c r="A5" s="2" t="s">
        <v>22</v>
      </c>
      <c r="B5" s="2"/>
      <c r="C5" s="2"/>
      <c r="D5" s="2"/>
      <c r="E5" s="2"/>
      <c r="F5" s="3"/>
      <c r="G5" s="3"/>
    </row>
    <row r="6" spans="1:7" ht="12.75">
      <c r="A6" s="5" t="s">
        <v>114</v>
      </c>
      <c r="B6" s="2"/>
      <c r="C6" s="2"/>
      <c r="D6" s="2"/>
      <c r="E6" s="2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6" t="s">
        <v>0</v>
      </c>
      <c r="B9" t="s">
        <v>115</v>
      </c>
      <c r="E9" s="7">
        <v>1530674491.2006686</v>
      </c>
      <c r="G9" s="3"/>
    </row>
    <row r="10" spans="1:7" ht="12.75">
      <c r="A10" s="8"/>
      <c r="G10" s="3"/>
    </row>
    <row r="11" spans="1:7" ht="12.75">
      <c r="A11" s="6" t="s">
        <v>1</v>
      </c>
      <c r="B11" t="s">
        <v>2</v>
      </c>
      <c r="E11" s="9">
        <v>1.010625</v>
      </c>
      <c r="G11" s="3"/>
    </row>
    <row r="12" spans="1:7" ht="12.75">
      <c r="A12" s="8"/>
      <c r="G12" s="3"/>
    </row>
    <row r="13" spans="1:7" ht="12.75">
      <c r="A13" s="6" t="s">
        <v>3</v>
      </c>
      <c r="B13" t="s">
        <v>4</v>
      </c>
      <c r="E13" s="10">
        <v>1546937907.6696758</v>
      </c>
      <c r="G13" s="3"/>
    </row>
    <row r="14" spans="1:7" ht="12.75">
      <c r="A14" s="8"/>
      <c r="E14" s="10"/>
      <c r="G14" s="3"/>
    </row>
    <row r="15" spans="1:7" ht="12.75">
      <c r="A15" s="6" t="s">
        <v>5</v>
      </c>
      <c r="B15" t="s">
        <v>116</v>
      </c>
      <c r="E15" s="11">
        <v>1430814129.0808342</v>
      </c>
      <c r="G15" s="3"/>
    </row>
    <row r="16" spans="1:7" ht="12.75">
      <c r="A16" s="8"/>
      <c r="E16" s="12"/>
      <c r="G16" s="3"/>
    </row>
    <row r="17" spans="1:7" ht="12.75">
      <c r="A17" s="6" t="s">
        <v>6</v>
      </c>
      <c r="B17" s="13" t="s">
        <v>7</v>
      </c>
      <c r="C17" s="13"/>
      <c r="D17" s="13"/>
      <c r="E17" s="14">
        <v>116123778.58884168</v>
      </c>
      <c r="F17" s="15"/>
      <c r="G17" s="3"/>
    </row>
    <row r="18" spans="1:7" ht="12.75">
      <c r="A18" s="8"/>
      <c r="E18" s="16"/>
      <c r="F18" s="10"/>
      <c r="G18" s="3"/>
    </row>
    <row r="19" spans="1:7" ht="12.75">
      <c r="A19" s="8"/>
      <c r="E19" s="16"/>
      <c r="G19" s="3"/>
    </row>
    <row r="20" spans="1:7" ht="12.75">
      <c r="A20" t="s">
        <v>8</v>
      </c>
      <c r="E20" s="16"/>
      <c r="G20" s="3"/>
    </row>
    <row r="21" spans="1:7" ht="12.75">
      <c r="A21" s="8"/>
      <c r="E21" s="16"/>
      <c r="G21" s="3"/>
    </row>
    <row r="22" spans="1:7" ht="12.75">
      <c r="A22" s="6" t="s">
        <v>9</v>
      </c>
      <c r="B22" t="s">
        <v>10</v>
      </c>
      <c r="E22" s="17">
        <v>1568589411.2187157</v>
      </c>
      <c r="G22" s="3"/>
    </row>
    <row r="23" spans="1:7" ht="12.75">
      <c r="A23" s="8"/>
      <c r="E23" s="16"/>
      <c r="G23" s="3"/>
    </row>
    <row r="24" spans="1:7" ht="12.75">
      <c r="A24" s="6" t="s">
        <v>11</v>
      </c>
      <c r="B24" t="s">
        <v>116</v>
      </c>
      <c r="E24" s="11">
        <v>1430814129.0808342</v>
      </c>
      <c r="G24" s="3"/>
    </row>
    <row r="25" spans="1:7" ht="12.75">
      <c r="A25" s="8"/>
      <c r="G25" s="3"/>
    </row>
    <row r="26" spans="1:7" ht="12.75">
      <c r="A26" s="6" t="s">
        <v>12</v>
      </c>
      <c r="B26" t="s">
        <v>13</v>
      </c>
      <c r="E26" s="10">
        <v>137775282.13788152</v>
      </c>
      <c r="G26" s="3"/>
    </row>
    <row r="27" spans="1:7" ht="12.75">
      <c r="A27" s="8"/>
      <c r="G27" s="3"/>
    </row>
    <row r="28" spans="1:7" ht="12.75">
      <c r="A28" s="6" t="s">
        <v>14</v>
      </c>
      <c r="B28" s="13" t="s">
        <v>7</v>
      </c>
      <c r="C28" s="13"/>
      <c r="D28" s="13"/>
      <c r="E28" s="18">
        <v>116123778.58884168</v>
      </c>
      <c r="G28" s="3"/>
    </row>
    <row r="29" spans="1:7" ht="12.75">
      <c r="A29" s="8"/>
      <c r="E29" s="10"/>
      <c r="G29" s="3"/>
    </row>
    <row r="30" spans="1:7" ht="12.75">
      <c r="A30" s="6" t="s">
        <v>15</v>
      </c>
      <c r="B30" t="s">
        <v>16</v>
      </c>
      <c r="E30" s="19">
        <v>-21651503.54903984</v>
      </c>
      <c r="G30" s="3"/>
    </row>
    <row r="31" spans="1:7" ht="12.75">
      <c r="A31" s="6"/>
      <c r="E31" s="20"/>
      <c r="G31" s="3"/>
    </row>
    <row r="32" spans="1:7" ht="12.75">
      <c r="A32" s="6" t="s">
        <v>17</v>
      </c>
      <c r="B32" t="s">
        <v>117</v>
      </c>
      <c r="E32" s="21">
        <v>0.253125</v>
      </c>
      <c r="G32" s="3"/>
    </row>
    <row r="33" spans="1:7" ht="12.75">
      <c r="A33" s="6" t="s">
        <v>18</v>
      </c>
      <c r="B33" s="3" t="s">
        <v>118</v>
      </c>
      <c r="C33" s="3"/>
      <c r="D33" s="3"/>
      <c r="E33" s="21">
        <v>0.7575</v>
      </c>
      <c r="F33" s="3"/>
      <c r="G33" s="3"/>
    </row>
    <row r="34" spans="1:7" ht="13.5" thickBot="1">
      <c r="A34" s="6" t="s">
        <v>19</v>
      </c>
      <c r="B34" s="3" t="s">
        <v>2</v>
      </c>
      <c r="C34" s="3"/>
      <c r="D34" s="3"/>
      <c r="E34" s="22">
        <v>1.010625</v>
      </c>
      <c r="F34" s="3"/>
      <c r="G34" s="3"/>
    </row>
    <row r="35" spans="1:7" ht="13.5" thickTop="1">
      <c r="A35" s="6"/>
      <c r="B35" s="3"/>
      <c r="C35" s="3"/>
      <c r="D35" s="3"/>
      <c r="E35" s="83"/>
      <c r="F35" s="3"/>
      <c r="G35" s="3"/>
    </row>
    <row r="36" spans="1:7" ht="12.75">
      <c r="A36" s="84"/>
      <c r="B36" s="85" t="s">
        <v>119</v>
      </c>
      <c r="C36" s="3"/>
      <c r="D36" s="3"/>
      <c r="E36" s="83"/>
      <c r="F36" s="3"/>
      <c r="G36" s="3"/>
    </row>
    <row r="37" spans="1:7" ht="12.75">
      <c r="A37" s="6"/>
      <c r="B37" s="3"/>
      <c r="C37" s="3"/>
      <c r="D37" s="3"/>
      <c r="E37" s="8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5">
      <c r="A39" s="1"/>
      <c r="B39" s="2"/>
      <c r="C39" s="2"/>
      <c r="D39" s="2"/>
      <c r="E39" s="2"/>
      <c r="F39" s="87" t="s">
        <v>113</v>
      </c>
      <c r="G39" s="4"/>
    </row>
    <row r="40" spans="1:7" ht="15">
      <c r="A40" s="1" t="s">
        <v>20</v>
      </c>
      <c r="B40" s="2"/>
      <c r="C40" s="2"/>
      <c r="D40" s="2"/>
      <c r="E40" s="2"/>
      <c r="F40" s="87" t="s">
        <v>108</v>
      </c>
      <c r="G40" s="4"/>
    </row>
    <row r="41" spans="1:7" ht="12.75">
      <c r="A41" s="2" t="s">
        <v>21</v>
      </c>
      <c r="B41" s="2"/>
      <c r="C41" s="2"/>
      <c r="D41" s="2"/>
      <c r="E41" s="2"/>
      <c r="F41" s="3"/>
      <c r="G41" s="3"/>
    </row>
    <row r="42" spans="1:7" ht="12.75">
      <c r="A42" s="2" t="s">
        <v>22</v>
      </c>
      <c r="B42" s="2"/>
      <c r="C42" s="2"/>
      <c r="D42" s="2"/>
      <c r="E42" s="2"/>
      <c r="F42" s="3"/>
      <c r="G42" s="3"/>
    </row>
    <row r="43" spans="1:7" ht="12.75">
      <c r="A43" s="5" t="s">
        <v>114</v>
      </c>
      <c r="B43" s="2"/>
      <c r="C43" s="2"/>
      <c r="D43" s="2"/>
      <c r="E43" s="2"/>
      <c r="F43" s="3"/>
      <c r="G43" s="3"/>
    </row>
    <row r="44" spans="1:7" ht="12.75">
      <c r="A44" s="59"/>
      <c r="B44" s="59"/>
      <c r="C44" s="59"/>
      <c r="D44" s="59"/>
      <c r="E44" s="59"/>
      <c r="F44" s="3"/>
      <c r="G44" s="3"/>
    </row>
    <row r="45" spans="1:7" ht="12.75">
      <c r="A45" s="59"/>
      <c r="B45" s="59"/>
      <c r="C45" s="60" t="s">
        <v>0</v>
      </c>
      <c r="D45" s="60" t="s">
        <v>1</v>
      </c>
      <c r="E45" s="60" t="s">
        <v>3</v>
      </c>
      <c r="F45" s="61"/>
      <c r="G45" s="62"/>
    </row>
    <row r="46" spans="1:7" ht="12.75">
      <c r="A46" s="59"/>
      <c r="B46" s="59"/>
      <c r="C46" s="63" t="s">
        <v>102</v>
      </c>
      <c r="D46" s="64"/>
      <c r="E46" s="60" t="s">
        <v>103</v>
      </c>
      <c r="F46" s="61"/>
      <c r="G46" s="62"/>
    </row>
    <row r="47" spans="1:7" ht="12.75">
      <c r="A47" s="65"/>
      <c r="B47" s="66"/>
      <c r="C47" s="63" t="s">
        <v>104</v>
      </c>
      <c r="D47" s="63" t="s">
        <v>105</v>
      </c>
      <c r="E47" s="60" t="s">
        <v>105</v>
      </c>
      <c r="F47" s="67"/>
      <c r="G47" s="68"/>
    </row>
    <row r="48" spans="1:7" ht="12.75">
      <c r="A48" s="40">
        <v>1</v>
      </c>
      <c r="B48" s="40" t="s">
        <v>37</v>
      </c>
      <c r="C48" s="69"/>
      <c r="D48" s="69"/>
      <c r="E48" s="69"/>
      <c r="F48" s="67"/>
      <c r="G48" s="68"/>
    </row>
    <row r="49" spans="1:7" ht="12.75">
      <c r="A49" s="40">
        <v>2</v>
      </c>
      <c r="B49" s="40" t="s">
        <v>38</v>
      </c>
      <c r="C49" s="35">
        <v>1430814129.0808342</v>
      </c>
      <c r="D49" s="35">
        <v>137775282.1378815</v>
      </c>
      <c r="E49" s="35">
        <v>1568589411.2187157</v>
      </c>
      <c r="F49" s="70"/>
      <c r="G49" s="71"/>
    </row>
    <row r="50" spans="1:7" ht="12.75">
      <c r="A50" s="40">
        <v>3</v>
      </c>
      <c r="B50" s="40" t="s">
        <v>39</v>
      </c>
      <c r="C50" s="35">
        <v>0</v>
      </c>
      <c r="D50" s="35"/>
      <c r="E50" s="35"/>
      <c r="F50" s="72"/>
      <c r="G50" s="71"/>
    </row>
    <row r="51" spans="1:7" ht="12.75">
      <c r="A51" s="40">
        <v>4</v>
      </c>
      <c r="B51" s="40" t="s">
        <v>40</v>
      </c>
      <c r="C51" s="35">
        <v>427171195.957947</v>
      </c>
      <c r="D51" s="35"/>
      <c r="E51" s="35"/>
      <c r="F51" s="72"/>
      <c r="G51" s="71"/>
    </row>
    <row r="52" spans="1:7" ht="12.75">
      <c r="A52" s="40">
        <v>5</v>
      </c>
      <c r="B52" s="40" t="s">
        <v>41</v>
      </c>
      <c r="C52" s="35">
        <v>63435712.692174904</v>
      </c>
      <c r="D52" s="35"/>
      <c r="E52" s="35"/>
      <c r="F52" s="72"/>
      <c r="G52" s="71"/>
    </row>
    <row r="53" spans="1:7" ht="12.75">
      <c r="A53" s="40">
        <v>6</v>
      </c>
      <c r="B53" s="40" t="s">
        <v>42</v>
      </c>
      <c r="C53" s="37">
        <v>1921421037.730956</v>
      </c>
      <c r="D53" s="37"/>
      <c r="E53" s="37"/>
      <c r="F53" s="72"/>
      <c r="G53" s="71"/>
    </row>
    <row r="54" spans="1:7" ht="12.75">
      <c r="A54" s="40">
        <v>7</v>
      </c>
      <c r="B54" s="40"/>
      <c r="C54" s="35"/>
      <c r="D54" s="35"/>
      <c r="E54" s="35"/>
      <c r="F54" s="73"/>
      <c r="G54" s="71"/>
    </row>
    <row r="55" spans="1:7" ht="12.75">
      <c r="A55" s="40">
        <v>8</v>
      </c>
      <c r="B55" s="40" t="s">
        <v>43</v>
      </c>
      <c r="C55" s="35"/>
      <c r="D55" s="35"/>
      <c r="E55" s="35"/>
      <c r="F55" s="74"/>
      <c r="G55" s="71"/>
    </row>
    <row r="56" spans="1:7" ht="12.75">
      <c r="A56" s="40">
        <v>9</v>
      </c>
      <c r="B56" s="40" t="s">
        <v>44</v>
      </c>
      <c r="C56" s="35">
        <v>380697003.7757677</v>
      </c>
      <c r="D56" s="35"/>
      <c r="E56" s="35"/>
      <c r="F56" s="72"/>
      <c r="G56" s="71"/>
    </row>
    <row r="57" spans="1:7" ht="12.75">
      <c r="A57" s="40">
        <v>10</v>
      </c>
      <c r="B57" s="40" t="s">
        <v>45</v>
      </c>
      <c r="C57" s="35">
        <v>0</v>
      </c>
      <c r="D57" s="35"/>
      <c r="E57" s="35"/>
      <c r="F57" s="72"/>
      <c r="G57" s="71"/>
    </row>
    <row r="58" spans="1:7" ht="12.75">
      <c r="A58" s="40">
        <v>11</v>
      </c>
      <c r="B58" s="40" t="s">
        <v>46</v>
      </c>
      <c r="C58" s="35">
        <v>15107682.047068246</v>
      </c>
      <c r="D58" s="35"/>
      <c r="E58" s="35"/>
      <c r="F58" s="72"/>
      <c r="G58" s="71"/>
    </row>
    <row r="59" spans="1:7" ht="12.75">
      <c r="A59" s="40">
        <v>12</v>
      </c>
      <c r="B59" s="40" t="s">
        <v>47</v>
      </c>
      <c r="C59" s="35">
        <v>613229096.17376</v>
      </c>
      <c r="D59" s="35"/>
      <c r="E59" s="35"/>
      <c r="F59" s="72"/>
      <c r="G59" s="71"/>
    </row>
    <row r="60" spans="1:7" ht="12.75">
      <c r="A60" s="40">
        <v>13</v>
      </c>
      <c r="B60" s="40" t="s">
        <v>48</v>
      </c>
      <c r="C60" s="35">
        <v>73667765.47681907</v>
      </c>
      <c r="D60" s="35"/>
      <c r="E60" s="35"/>
      <c r="F60" s="72"/>
      <c r="G60" s="71"/>
    </row>
    <row r="61" spans="1:7" ht="12.75">
      <c r="A61" s="40">
        <v>14</v>
      </c>
      <c r="B61" s="40" t="s">
        <v>49</v>
      </c>
      <c r="C61" s="35">
        <v>92652351.27370067</v>
      </c>
      <c r="D61" s="35"/>
      <c r="E61" s="35"/>
      <c r="F61" s="72"/>
      <c r="G61" s="71"/>
    </row>
    <row r="62" spans="1:7" ht="12.75">
      <c r="A62" s="40">
        <v>15</v>
      </c>
      <c r="B62" s="40" t="s">
        <v>50</v>
      </c>
      <c r="C62" s="35">
        <v>35766947.24241251</v>
      </c>
      <c r="D62" s="35">
        <v>447411.0401084592</v>
      </c>
      <c r="E62" s="35">
        <v>36214358.282520965</v>
      </c>
      <c r="F62" s="72"/>
      <c r="G62" s="71"/>
    </row>
    <row r="63" spans="1:7" ht="12.75">
      <c r="A63" s="40">
        <v>16</v>
      </c>
      <c r="B63" s="40" t="s">
        <v>51</v>
      </c>
      <c r="C63" s="35">
        <v>6864862.826032272</v>
      </c>
      <c r="D63" s="35"/>
      <c r="E63" s="35"/>
      <c r="F63" s="72"/>
      <c r="G63" s="75"/>
    </row>
    <row r="64" spans="1:7" ht="12.75">
      <c r="A64" s="40">
        <v>17</v>
      </c>
      <c r="B64" s="40" t="s">
        <v>52</v>
      </c>
      <c r="C64" s="35">
        <v>0</v>
      </c>
      <c r="D64" s="35"/>
      <c r="E64" s="35"/>
      <c r="F64" s="72"/>
      <c r="G64" s="75"/>
    </row>
    <row r="65" spans="1:7" ht="12.75">
      <c r="A65" s="40">
        <v>18</v>
      </c>
      <c r="B65" s="40" t="s">
        <v>53</v>
      </c>
      <c r="C65" s="38">
        <v>70645185.74320617</v>
      </c>
      <c r="D65" s="38"/>
      <c r="E65" s="38"/>
      <c r="F65" s="72"/>
      <c r="G65" s="75"/>
    </row>
    <row r="66" spans="1:7" ht="12.75">
      <c r="A66" s="40">
        <v>19</v>
      </c>
      <c r="B66" s="40"/>
      <c r="C66" s="36"/>
      <c r="D66" s="36"/>
      <c r="E66" s="36"/>
      <c r="F66" s="72"/>
      <c r="G66" s="75"/>
    </row>
    <row r="67" spans="1:7" ht="12.75">
      <c r="A67" s="40">
        <v>20</v>
      </c>
      <c r="B67" s="40" t="s">
        <v>54</v>
      </c>
      <c r="C67" s="35">
        <v>1288630894.5587668</v>
      </c>
      <c r="D67" s="35"/>
      <c r="E67" s="35"/>
      <c r="F67" s="72"/>
      <c r="G67" s="75"/>
    </row>
    <row r="68" spans="1:7" ht="12.75">
      <c r="A68" s="40">
        <v>21</v>
      </c>
      <c r="B68" s="40"/>
      <c r="C68" s="35"/>
      <c r="D68" s="35"/>
      <c r="E68" s="35"/>
      <c r="F68" s="76"/>
      <c r="G68" s="75"/>
    </row>
    <row r="69" spans="1:7" ht="12.75">
      <c r="A69" s="40">
        <v>22</v>
      </c>
      <c r="B69" s="40" t="s">
        <v>55</v>
      </c>
      <c r="C69" s="35">
        <v>183285379.5341627</v>
      </c>
      <c r="D69" s="35"/>
      <c r="E69" s="35"/>
      <c r="F69" s="72"/>
      <c r="G69" s="75"/>
    </row>
    <row r="70" spans="1:7" ht="12.75">
      <c r="A70" s="40">
        <v>23</v>
      </c>
      <c r="B70" s="40" t="s">
        <v>56</v>
      </c>
      <c r="C70" s="35">
        <v>21963815.334754985</v>
      </c>
      <c r="D70" s="35"/>
      <c r="E70" s="35"/>
      <c r="F70" s="72"/>
      <c r="G70" s="75"/>
    </row>
    <row r="71" spans="1:7" ht="12.75">
      <c r="A71" s="40">
        <v>24</v>
      </c>
      <c r="B71" s="40" t="s">
        <v>57</v>
      </c>
      <c r="C71" s="35">
        <v>39270030.47171005</v>
      </c>
      <c r="D71" s="35">
        <v>0</v>
      </c>
      <c r="E71" s="35">
        <v>39270030.47171005</v>
      </c>
      <c r="F71" s="72"/>
      <c r="G71" s="75"/>
    </row>
    <row r="72" spans="1:7" ht="12.75">
      <c r="A72" s="40">
        <v>25</v>
      </c>
      <c r="B72" s="40" t="s">
        <v>58</v>
      </c>
      <c r="C72" s="35">
        <v>-19095658.775332175</v>
      </c>
      <c r="D72" s="35">
        <v>45882615.01247694</v>
      </c>
      <c r="E72" s="35">
        <v>26786956.23714477</v>
      </c>
      <c r="F72" s="77"/>
      <c r="G72" s="75"/>
    </row>
    <row r="73" spans="1:7" ht="12.75">
      <c r="A73" s="40">
        <v>26</v>
      </c>
      <c r="B73" s="40" t="s">
        <v>59</v>
      </c>
      <c r="C73" s="35">
        <v>936006.1102666955</v>
      </c>
      <c r="D73" s="50">
        <v>6234685.347838895</v>
      </c>
      <c r="E73" s="35">
        <v>7170691.458105591</v>
      </c>
      <c r="F73" s="77"/>
      <c r="G73" s="75"/>
    </row>
    <row r="74" spans="1:7" ht="12.75">
      <c r="A74" s="40">
        <v>27</v>
      </c>
      <c r="B74" s="40" t="s">
        <v>60</v>
      </c>
      <c r="C74" s="35">
        <v>103370171.25747731</v>
      </c>
      <c r="D74" s="35"/>
      <c r="E74" s="35"/>
      <c r="F74" s="72"/>
      <c r="G74" s="75"/>
    </row>
    <row r="75" spans="1:7" ht="12.75">
      <c r="A75" s="40">
        <v>28</v>
      </c>
      <c r="B75" s="40" t="s">
        <v>61</v>
      </c>
      <c r="C75" s="35">
        <v>-1493740.511745608</v>
      </c>
      <c r="D75" s="35"/>
      <c r="E75" s="35"/>
      <c r="F75" s="72"/>
      <c r="G75" s="75"/>
    </row>
    <row r="76" spans="1:7" ht="12.75">
      <c r="A76" s="40">
        <v>29</v>
      </c>
      <c r="B76" s="40" t="s">
        <v>62</v>
      </c>
      <c r="C76" s="38">
        <v>-5330186.653029453</v>
      </c>
      <c r="D76" s="38"/>
      <c r="E76" s="38"/>
      <c r="F76" s="72"/>
      <c r="G76" s="75"/>
    </row>
    <row r="77" spans="1:7" ht="12.75">
      <c r="A77" s="40">
        <v>30</v>
      </c>
      <c r="B77" s="40"/>
      <c r="C77" s="35"/>
      <c r="D77" s="35"/>
      <c r="E77" s="35"/>
      <c r="F77" s="72"/>
      <c r="G77" s="75"/>
    </row>
    <row r="78" spans="1:7" ht="12.75">
      <c r="A78" s="40">
        <v>31</v>
      </c>
      <c r="B78" s="40" t="s">
        <v>63</v>
      </c>
      <c r="C78" s="36">
        <v>1611536711.3270311</v>
      </c>
      <c r="D78" s="36">
        <v>52564711.400424294</v>
      </c>
      <c r="E78" s="36">
        <v>1664101422.7274554</v>
      </c>
      <c r="F78" s="72"/>
      <c r="G78" s="75"/>
    </row>
    <row r="79" spans="1:7" ht="12.75">
      <c r="A79" s="40">
        <v>32</v>
      </c>
      <c r="B79" s="40"/>
      <c r="C79" s="35"/>
      <c r="D79" s="35"/>
      <c r="E79" s="35"/>
      <c r="F79" s="76"/>
      <c r="G79" s="75"/>
    </row>
    <row r="80" spans="1:7" ht="13.5" thickBot="1">
      <c r="A80" s="40">
        <v>33</v>
      </c>
      <c r="B80" s="40" t="s">
        <v>64</v>
      </c>
      <c r="C80" s="39">
        <v>309884326.40392494</v>
      </c>
      <c r="D80" s="39">
        <v>85210570.73745719</v>
      </c>
      <c r="E80" s="39">
        <v>395094897.1413822</v>
      </c>
      <c r="F80" s="72"/>
      <c r="G80" s="75"/>
    </row>
    <row r="81" spans="1:7" ht="13.5" thickTop="1">
      <c r="A81" s="40">
        <v>34</v>
      </c>
      <c r="B81" s="40"/>
      <c r="C81" s="35"/>
      <c r="D81" s="35"/>
      <c r="E81" s="35"/>
      <c r="F81" s="76"/>
      <c r="G81" s="75"/>
    </row>
    <row r="82" spans="1:7" ht="12.75">
      <c r="A82" s="40">
        <v>35</v>
      </c>
      <c r="B82" s="40" t="s">
        <v>65</v>
      </c>
      <c r="C82" s="35"/>
      <c r="D82" s="35"/>
      <c r="E82" s="35"/>
      <c r="F82" s="76"/>
      <c r="G82" s="75"/>
    </row>
    <row r="83" spans="1:7" ht="12.75">
      <c r="A83" s="40">
        <v>36</v>
      </c>
      <c r="B83" s="40" t="s">
        <v>66</v>
      </c>
      <c r="C83" s="35">
        <v>7779808351.949921</v>
      </c>
      <c r="D83" s="35"/>
      <c r="E83" s="35"/>
      <c r="F83" s="72"/>
      <c r="G83" s="75"/>
    </row>
    <row r="84" spans="1:7" ht="12.75">
      <c r="A84" s="40">
        <v>37</v>
      </c>
      <c r="B84" s="40" t="s">
        <v>67</v>
      </c>
      <c r="C84" s="35">
        <v>6893456.388652856</v>
      </c>
      <c r="D84" s="35"/>
      <c r="E84" s="35"/>
      <c r="F84" s="72"/>
      <c r="G84" s="75"/>
    </row>
    <row r="85" spans="1:7" ht="12.75">
      <c r="A85" s="40">
        <v>38</v>
      </c>
      <c r="B85" s="40" t="s">
        <v>68</v>
      </c>
      <c r="C85" s="35">
        <v>34421621.970085494</v>
      </c>
      <c r="D85" s="35"/>
      <c r="E85" s="35"/>
      <c r="F85" s="72"/>
      <c r="G85" s="75"/>
    </row>
    <row r="86" spans="1:7" ht="12.75">
      <c r="A86" s="40">
        <v>39</v>
      </c>
      <c r="B86" s="40" t="s">
        <v>69</v>
      </c>
      <c r="C86" s="35">
        <v>27860799.22138598</v>
      </c>
      <c r="D86" s="35"/>
      <c r="E86" s="35"/>
      <c r="F86" s="72"/>
      <c r="G86" s="75"/>
    </row>
    <row r="87" spans="1:7" ht="12.75">
      <c r="A87" s="40">
        <v>40</v>
      </c>
      <c r="B87" s="40" t="s">
        <v>70</v>
      </c>
      <c r="C87" s="35">
        <v>0</v>
      </c>
      <c r="D87" s="35"/>
      <c r="E87" s="35"/>
      <c r="F87" s="72"/>
      <c r="G87" s="75"/>
    </row>
    <row r="88" spans="1:7" ht="12.75">
      <c r="A88" s="40">
        <v>41</v>
      </c>
      <c r="B88" s="40" t="s">
        <v>71</v>
      </c>
      <c r="C88" s="35">
        <v>17529005.54058838</v>
      </c>
      <c r="D88" s="35"/>
      <c r="E88" s="35"/>
      <c r="F88" s="72"/>
      <c r="G88" s="75"/>
    </row>
    <row r="89" spans="1:7" ht="12.75">
      <c r="A89" s="40">
        <v>42</v>
      </c>
      <c r="B89" s="40" t="s">
        <v>72</v>
      </c>
      <c r="C89" s="40">
        <v>58410452.04123093</v>
      </c>
      <c r="D89" s="35"/>
      <c r="E89" s="35"/>
      <c r="F89" s="72"/>
      <c r="G89" s="75"/>
    </row>
    <row r="90" spans="1:7" ht="12.75">
      <c r="A90" s="40">
        <v>43</v>
      </c>
      <c r="B90" s="40" t="s">
        <v>73</v>
      </c>
      <c r="C90" s="35">
        <v>67842313.28683107</v>
      </c>
      <c r="D90" s="35"/>
      <c r="E90" s="35"/>
      <c r="F90" s="72"/>
      <c r="G90" s="75"/>
    </row>
    <row r="91" spans="1:12" ht="12.75">
      <c r="A91" s="40">
        <v>44</v>
      </c>
      <c r="B91" s="40" t="s">
        <v>74</v>
      </c>
      <c r="C91" s="35">
        <v>22756112.189156465</v>
      </c>
      <c r="D91" s="35"/>
      <c r="E91" s="35"/>
      <c r="F91" s="72"/>
      <c r="G91" s="75"/>
      <c r="L91" s="40"/>
    </row>
    <row r="92" spans="1:12" ht="12.75">
      <c r="A92" s="40">
        <v>45</v>
      </c>
      <c r="B92" s="40" t="s">
        <v>75</v>
      </c>
      <c r="C92" s="35">
        <v>6191802.618838288</v>
      </c>
      <c r="D92" s="35"/>
      <c r="E92" s="35"/>
      <c r="F92" s="72"/>
      <c r="G92" s="75"/>
      <c r="L92" s="40"/>
    </row>
    <row r="93" spans="1:7" ht="12.75">
      <c r="A93" s="40">
        <v>46</v>
      </c>
      <c r="B93" s="40" t="s">
        <v>76</v>
      </c>
      <c r="C93" s="38">
        <v>2094513.3432460218</v>
      </c>
      <c r="D93" s="38"/>
      <c r="E93" s="38"/>
      <c r="F93" s="72"/>
      <c r="G93" s="75"/>
    </row>
    <row r="94" spans="1:7" ht="12.75">
      <c r="A94" s="40">
        <v>47</v>
      </c>
      <c r="B94" s="40"/>
      <c r="C94" s="35"/>
      <c r="D94" s="35"/>
      <c r="E94" s="35"/>
      <c r="F94" s="76"/>
      <c r="G94" s="75"/>
    </row>
    <row r="95" spans="1:7" ht="12.75">
      <c r="A95" s="40">
        <v>48</v>
      </c>
      <c r="B95" s="40" t="s">
        <v>77</v>
      </c>
      <c r="C95" s="36">
        <v>8023808428.549936</v>
      </c>
      <c r="D95" s="36">
        <v>0</v>
      </c>
      <c r="E95" s="36">
        <v>8023808428.549936</v>
      </c>
      <c r="F95" s="72"/>
      <c r="G95" s="75"/>
    </row>
    <row r="96" spans="1:7" ht="12.75">
      <c r="A96" s="40">
        <v>49</v>
      </c>
      <c r="B96" s="40"/>
      <c r="C96" s="35"/>
      <c r="D96" s="35"/>
      <c r="E96" s="35"/>
      <c r="F96" s="76"/>
      <c r="G96" s="75"/>
    </row>
    <row r="97" spans="1:7" ht="12.75">
      <c r="A97" s="40">
        <v>50</v>
      </c>
      <c r="B97" s="40" t="s">
        <v>78</v>
      </c>
      <c r="C97" s="35"/>
      <c r="D97" s="35"/>
      <c r="E97" s="35"/>
      <c r="F97" s="76"/>
      <c r="G97" s="75"/>
    </row>
    <row r="98" spans="1:7" ht="12.75">
      <c r="A98" s="40">
        <v>51</v>
      </c>
      <c r="B98" s="40" t="s">
        <v>79</v>
      </c>
      <c r="C98" s="35">
        <v>-2494487374.6709957</v>
      </c>
      <c r="D98" s="35"/>
      <c r="E98" s="35"/>
      <c r="F98" s="72"/>
      <c r="G98" s="75"/>
    </row>
    <row r="99" spans="1:7" ht="12.75">
      <c r="A99" s="40">
        <v>52</v>
      </c>
      <c r="B99" s="40" t="s">
        <v>80</v>
      </c>
      <c r="C99" s="35">
        <v>-173790476.65895703</v>
      </c>
      <c r="D99" s="35"/>
      <c r="E99" s="35"/>
      <c r="F99" s="72"/>
      <c r="G99" s="75"/>
    </row>
    <row r="100" spans="1:7" ht="12.75">
      <c r="A100" s="40">
        <v>53</v>
      </c>
      <c r="B100" s="40" t="s">
        <v>81</v>
      </c>
      <c r="C100" s="35">
        <v>-748637055.6521682</v>
      </c>
      <c r="D100" s="35"/>
      <c r="E100" s="35"/>
      <c r="F100" s="72"/>
      <c r="G100" s="75"/>
    </row>
    <row r="101" spans="1:7" ht="12.75">
      <c r="A101" s="40">
        <v>54</v>
      </c>
      <c r="B101" s="40" t="s">
        <v>82</v>
      </c>
      <c r="C101" s="35">
        <v>-155025.14037</v>
      </c>
      <c r="D101" s="35"/>
      <c r="E101" s="35"/>
      <c r="F101" s="72"/>
      <c r="G101" s="75"/>
    </row>
    <row r="102" spans="1:7" ht="12.75">
      <c r="A102" s="40">
        <v>55</v>
      </c>
      <c r="B102" s="40" t="s">
        <v>83</v>
      </c>
      <c r="C102" s="35">
        <v>-9743871.858921701</v>
      </c>
      <c r="D102" s="35"/>
      <c r="E102" s="35"/>
      <c r="F102" s="72"/>
      <c r="G102" s="75"/>
    </row>
    <row r="103" spans="1:7" ht="12.75">
      <c r="A103" s="40">
        <v>56</v>
      </c>
      <c r="B103" s="40" t="s">
        <v>84</v>
      </c>
      <c r="C103" s="35">
        <v>-10259393.5</v>
      </c>
      <c r="D103" s="35"/>
      <c r="E103" s="35"/>
      <c r="F103" s="72"/>
      <c r="G103" s="75"/>
    </row>
    <row r="104" spans="1:7" ht="12.75">
      <c r="A104" s="40">
        <v>57</v>
      </c>
      <c r="B104" s="40" t="s">
        <v>85</v>
      </c>
      <c r="C104" s="38">
        <v>-37094484.12345324</v>
      </c>
      <c r="D104" s="38"/>
      <c r="E104" s="38"/>
      <c r="F104" s="72"/>
      <c r="G104" s="75"/>
    </row>
    <row r="105" spans="1:7" ht="12.75">
      <c r="A105" s="40">
        <v>58</v>
      </c>
      <c r="B105" s="40"/>
      <c r="C105" s="35"/>
      <c r="D105" s="35"/>
      <c r="E105" s="35"/>
      <c r="F105" s="72"/>
      <c r="G105" s="75"/>
    </row>
    <row r="106" spans="1:7" ht="12.75">
      <c r="A106" s="40">
        <v>59</v>
      </c>
      <c r="B106" s="40" t="s">
        <v>86</v>
      </c>
      <c r="C106" s="36">
        <v>-3474167681.6048656</v>
      </c>
      <c r="D106" s="36">
        <v>0</v>
      </c>
      <c r="E106" s="36">
        <v>-3474167681.6048656</v>
      </c>
      <c r="F106" s="72"/>
      <c r="G106" s="75"/>
    </row>
    <row r="107" spans="1:7" ht="12.75">
      <c r="A107" s="40">
        <v>60</v>
      </c>
      <c r="B107" s="40"/>
      <c r="C107" s="35"/>
      <c r="D107" s="35"/>
      <c r="E107" s="35"/>
      <c r="F107" s="76"/>
      <c r="G107" s="75"/>
    </row>
    <row r="108" spans="1:7" ht="13.5" thickBot="1">
      <c r="A108" s="40">
        <v>61</v>
      </c>
      <c r="B108" s="40" t="s">
        <v>87</v>
      </c>
      <c r="C108" s="39">
        <v>4549640746.94507</v>
      </c>
      <c r="D108" s="39">
        <v>0</v>
      </c>
      <c r="E108" s="39">
        <v>4549640746.94507</v>
      </c>
      <c r="F108" s="72"/>
      <c r="G108" s="75"/>
    </row>
    <row r="109" spans="1:7" ht="13.5" thickTop="1">
      <c r="A109" s="40">
        <v>62</v>
      </c>
      <c r="B109" s="40"/>
      <c r="C109" s="40"/>
      <c r="D109" s="40"/>
      <c r="E109" s="40"/>
      <c r="F109" s="76"/>
      <c r="G109" s="75"/>
    </row>
    <row r="110" spans="1:7" ht="12.75">
      <c r="A110" s="40">
        <v>63</v>
      </c>
      <c r="B110" s="40" t="s">
        <v>88</v>
      </c>
      <c r="C110" s="42">
        <v>0.06811182324934156</v>
      </c>
      <c r="D110" s="42"/>
      <c r="E110" s="42">
        <v>0.08684090000000001</v>
      </c>
      <c r="F110" s="77"/>
      <c r="G110" s="75"/>
    </row>
    <row r="111" spans="1:7" ht="12.75">
      <c r="A111" s="40">
        <v>64</v>
      </c>
      <c r="B111" s="40"/>
      <c r="C111" s="42"/>
      <c r="D111" s="42"/>
      <c r="E111" s="42"/>
      <c r="F111" s="76"/>
      <c r="G111" s="75"/>
    </row>
    <row r="112" spans="1:7" ht="12.75">
      <c r="A112" s="40">
        <v>65</v>
      </c>
      <c r="B112" s="40" t="s">
        <v>89</v>
      </c>
      <c r="C112" s="42">
        <v>0.07363286067833313</v>
      </c>
      <c r="D112" s="42"/>
      <c r="E112" s="78">
        <v>0.11</v>
      </c>
      <c r="F112" s="79"/>
      <c r="G112" s="75"/>
    </row>
    <row r="113" spans="1:7" ht="12.75">
      <c r="A113" s="40">
        <v>66</v>
      </c>
      <c r="B113" s="40"/>
      <c r="C113" s="40"/>
      <c r="D113" s="40"/>
      <c r="E113" s="40"/>
      <c r="F113" s="80"/>
      <c r="G113" s="75"/>
    </row>
    <row r="114" spans="1:7" ht="12.75">
      <c r="A114" s="40">
        <v>67</v>
      </c>
      <c r="B114" s="40" t="s">
        <v>90</v>
      </c>
      <c r="C114" s="40"/>
      <c r="D114" s="40"/>
      <c r="E114" s="40"/>
      <c r="F114" s="81"/>
      <c r="G114" s="61"/>
    </row>
    <row r="115" spans="1:7" ht="12.75">
      <c r="A115" s="40">
        <v>68</v>
      </c>
      <c r="B115" s="40" t="s">
        <v>91</v>
      </c>
      <c r="C115" s="35">
        <v>393601104.48459095</v>
      </c>
      <c r="D115" s="35">
        <v>137327871.09777302</v>
      </c>
      <c r="E115" s="35">
        <v>530928975.58236396</v>
      </c>
      <c r="F115" s="81"/>
      <c r="G115" s="61"/>
    </row>
    <row r="116" spans="1:7" ht="12.75">
      <c r="A116" s="40">
        <v>69</v>
      </c>
      <c r="B116" s="40" t="s">
        <v>92</v>
      </c>
      <c r="C116" s="35"/>
      <c r="D116" s="35"/>
      <c r="E116" s="35"/>
      <c r="F116" s="81"/>
      <c r="G116" s="61"/>
    </row>
    <row r="117" spans="1:7" ht="12.75">
      <c r="A117" s="40">
        <v>70</v>
      </c>
      <c r="B117" s="40" t="s">
        <v>93</v>
      </c>
      <c r="C117" s="35"/>
      <c r="D117" s="35"/>
      <c r="E117" s="35"/>
      <c r="F117" s="81"/>
      <c r="G117" s="61"/>
    </row>
    <row r="118" spans="1:7" ht="12.75">
      <c r="A118" s="40">
        <v>71</v>
      </c>
      <c r="B118" s="40" t="s">
        <v>94</v>
      </c>
      <c r="C118" s="35">
        <v>136619342.13371474</v>
      </c>
      <c r="D118" s="35">
        <v>0</v>
      </c>
      <c r="E118" s="35">
        <v>136619342.13371474</v>
      </c>
      <c r="F118" s="61"/>
      <c r="G118" s="61"/>
    </row>
    <row r="119" spans="1:7" ht="12.75">
      <c r="A119" s="40">
        <v>72</v>
      </c>
      <c r="B119" s="40" t="s">
        <v>95</v>
      </c>
      <c r="C119" s="35">
        <v>332113730.1629801</v>
      </c>
      <c r="D119" s="36">
        <v>0</v>
      </c>
      <c r="E119" s="36">
        <v>332113730.1629801</v>
      </c>
      <c r="F119" s="61"/>
      <c r="G119" s="61"/>
    </row>
    <row r="120" spans="1:7" ht="12.75">
      <c r="A120" s="40">
        <v>73</v>
      </c>
      <c r="B120" s="40" t="s">
        <v>96</v>
      </c>
      <c r="C120" s="38">
        <v>581356188.9929199</v>
      </c>
      <c r="D120" s="38">
        <v>0</v>
      </c>
      <c r="E120" s="38">
        <v>581356188.9929199</v>
      </c>
      <c r="F120" s="61"/>
      <c r="G120" s="61"/>
    </row>
    <row r="121" spans="1:7" ht="12.75">
      <c r="A121" s="40">
        <v>74</v>
      </c>
      <c r="B121" s="40" t="s">
        <v>97</v>
      </c>
      <c r="C121" s="35">
        <v>7739303.52093637</v>
      </c>
      <c r="D121" s="35">
        <v>137327871.09777302</v>
      </c>
      <c r="E121" s="35">
        <v>145067174.61870933</v>
      </c>
      <c r="F121" s="61"/>
      <c r="G121" s="61"/>
    </row>
    <row r="122" spans="1:7" ht="12.75">
      <c r="A122" s="40">
        <v>75</v>
      </c>
      <c r="B122" s="40"/>
      <c r="C122" s="35"/>
      <c r="D122" s="35"/>
      <c r="E122" s="35"/>
      <c r="F122" s="61"/>
      <c r="G122" s="61"/>
    </row>
    <row r="123" spans="1:7" ht="12.75">
      <c r="A123" s="40">
        <v>76</v>
      </c>
      <c r="B123" s="40" t="s">
        <v>98</v>
      </c>
      <c r="C123" s="38">
        <v>936006.1102666955</v>
      </c>
      <c r="D123" s="38">
        <v>6234685.347838895</v>
      </c>
      <c r="E123" s="38">
        <v>7170691.458105591</v>
      </c>
      <c r="F123" s="61"/>
      <c r="G123" s="61"/>
    </row>
    <row r="124" spans="1:7" ht="13.5" thickBot="1">
      <c r="A124" s="40">
        <v>77</v>
      </c>
      <c r="B124" s="40" t="s">
        <v>99</v>
      </c>
      <c r="C124" s="44">
        <v>6803297.410669674</v>
      </c>
      <c r="D124" s="44">
        <v>131093185.74993412</v>
      </c>
      <c r="E124" s="44">
        <v>137896483.16060373</v>
      </c>
      <c r="F124" s="61"/>
      <c r="G124" s="61"/>
    </row>
    <row r="125" spans="1:7" ht="13.5" thickTop="1">
      <c r="A125" s="40">
        <v>78</v>
      </c>
      <c r="B125" s="40"/>
      <c r="C125" s="35"/>
      <c r="D125" s="35"/>
      <c r="E125" s="35"/>
      <c r="F125" s="61"/>
      <c r="G125" s="61"/>
    </row>
    <row r="126" spans="1:7" ht="13.5" thickBot="1">
      <c r="A126" s="40">
        <v>79</v>
      </c>
      <c r="B126" s="82" t="s">
        <v>100</v>
      </c>
      <c r="C126" s="39">
        <v>-19095658.775332175</v>
      </c>
      <c r="D126" s="39">
        <v>45882615.01247694</v>
      </c>
      <c r="E126" s="39">
        <v>26786956.23714477</v>
      </c>
      <c r="F126" s="61"/>
      <c r="G126" s="61"/>
    </row>
    <row r="127" spans="1:7" ht="13.5" thickTop="1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63"/>
      <c r="D128" s="63"/>
      <c r="E128" s="3"/>
      <c r="F128" s="3"/>
      <c r="G128" s="3"/>
    </row>
  </sheetData>
  <printOptions/>
  <pageMargins left="1.5" right="0.24" top="0.49" bottom="0.23" header="0.5" footer="0.5"/>
  <pageSetup fitToHeight="2" horizontalDpi="600" verticalDpi="600" orientation="portrait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Normal="85" zoomScaleSheetLayoutView="100" workbookViewId="0" topLeftCell="E1">
      <selection activeCell="A1" sqref="A1"/>
    </sheetView>
  </sheetViews>
  <sheetFormatPr defaultColWidth="9.140625" defaultRowHeight="12.75"/>
  <cols>
    <col min="1" max="1" width="3.140625" style="0" bestFit="1" customWidth="1"/>
    <col min="2" max="2" width="30.57421875" style="0" customWidth="1"/>
    <col min="3" max="4" width="17.140625" style="0" customWidth="1"/>
    <col min="5" max="5" width="2.421875" style="24" customWidth="1"/>
    <col min="6" max="11" width="19.28125" style="0" customWidth="1"/>
    <col min="12" max="12" width="2.421875" style="0" customWidth="1"/>
    <col min="13" max="13" width="19.140625" style="0" customWidth="1"/>
    <col min="14" max="14" width="17.7109375" style="0" customWidth="1"/>
    <col min="15" max="15" width="2.7109375" style="0" customWidth="1"/>
  </cols>
  <sheetData>
    <row r="1" spans="1:14" ht="15.75">
      <c r="A1" s="23" t="s">
        <v>20</v>
      </c>
      <c r="H1" s="87" t="s">
        <v>113</v>
      </c>
      <c r="N1" s="87" t="s">
        <v>113</v>
      </c>
    </row>
    <row r="2" spans="1:14" ht="12.75">
      <c r="A2" s="13" t="s">
        <v>23</v>
      </c>
      <c r="H2" s="87" t="s">
        <v>125</v>
      </c>
      <c r="N2" s="87" t="s">
        <v>109</v>
      </c>
    </row>
    <row r="3" spans="1:6" ht="12.75">
      <c r="A3" s="13" t="s">
        <v>24</v>
      </c>
      <c r="B3" s="25"/>
      <c r="C3" s="25"/>
      <c r="D3" s="26"/>
      <c r="E3" s="27"/>
      <c r="F3" s="85"/>
    </row>
    <row r="4" spans="1:5" ht="12.75">
      <c r="A4" s="28" t="s">
        <v>114</v>
      </c>
      <c r="B4" s="25"/>
      <c r="C4" s="25"/>
      <c r="D4" s="26"/>
      <c r="E4" s="27"/>
    </row>
    <row r="5" spans="1:5" ht="12.75">
      <c r="A5" s="28"/>
      <c r="B5" s="25"/>
      <c r="C5" s="25"/>
      <c r="D5" s="26"/>
      <c r="E5" s="27"/>
    </row>
    <row r="6" spans="1:14" ht="12.75">
      <c r="A6" s="28"/>
      <c r="B6" s="25"/>
      <c r="C6" s="25"/>
      <c r="D6" s="26"/>
      <c r="E6" s="27"/>
      <c r="F6" s="86" t="s">
        <v>120</v>
      </c>
      <c r="G6" s="86"/>
      <c r="H6" s="86"/>
      <c r="I6" s="86" t="s">
        <v>120</v>
      </c>
      <c r="J6" s="86"/>
      <c r="K6" s="86"/>
      <c r="L6" s="88"/>
      <c r="M6" s="86" t="s">
        <v>120</v>
      </c>
      <c r="N6" s="86"/>
    </row>
    <row r="7" spans="2:14" ht="12.75">
      <c r="B7" s="25"/>
      <c r="C7" s="25"/>
      <c r="D7" s="26"/>
      <c r="E7" s="27"/>
      <c r="F7" s="29" t="s">
        <v>25</v>
      </c>
      <c r="G7" s="29" t="s">
        <v>26</v>
      </c>
      <c r="H7" s="29" t="s">
        <v>27</v>
      </c>
      <c r="I7" s="29" t="s">
        <v>28</v>
      </c>
      <c r="J7" s="29" t="s">
        <v>29</v>
      </c>
      <c r="K7" s="29" t="s">
        <v>30</v>
      </c>
      <c r="M7" s="29" t="s">
        <v>123</v>
      </c>
      <c r="N7" s="29" t="s">
        <v>106</v>
      </c>
    </row>
    <row r="8" spans="3:14" ht="46.5" customHeight="1">
      <c r="C8" s="30" t="s">
        <v>121</v>
      </c>
      <c r="D8" s="30" t="s">
        <v>122</v>
      </c>
      <c r="E8" s="31"/>
      <c r="F8" s="32" t="s">
        <v>31</v>
      </c>
      <c r="G8" s="32" t="s">
        <v>32</v>
      </c>
      <c r="H8" s="32" t="s">
        <v>33</v>
      </c>
      <c r="I8" s="32" t="s">
        <v>34</v>
      </c>
      <c r="J8" s="32" t="s">
        <v>35</v>
      </c>
      <c r="K8" s="32" t="s">
        <v>36</v>
      </c>
      <c r="M8" s="32" t="s">
        <v>112</v>
      </c>
      <c r="N8" s="30" t="s">
        <v>124</v>
      </c>
    </row>
    <row r="9" spans="1:14" ht="12.75">
      <c r="A9" s="33">
        <v>1</v>
      </c>
      <c r="B9" s="33" t="s">
        <v>37</v>
      </c>
      <c r="C9" s="33"/>
      <c r="D9" s="25"/>
      <c r="E9" s="34"/>
      <c r="N9" s="25"/>
    </row>
    <row r="10" spans="1:14" ht="12.75">
      <c r="A10" s="33">
        <v>2</v>
      </c>
      <c r="B10" s="33" t="s">
        <v>38</v>
      </c>
      <c r="C10" s="35">
        <v>3373879759.889997</v>
      </c>
      <c r="D10" s="35">
        <v>1412248642.539998</v>
      </c>
      <c r="E10" s="36"/>
      <c r="F10" s="35">
        <v>18565486.540836096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M10" s="35">
        <f>SUM(F10:K10)</f>
        <v>18565486.540836096</v>
      </c>
      <c r="N10" s="35">
        <f>+M10+D10</f>
        <v>1430814129.0808342</v>
      </c>
    </row>
    <row r="11" spans="1:14" ht="12.75">
      <c r="A11" s="33">
        <v>3</v>
      </c>
      <c r="B11" s="33" t="s">
        <v>39</v>
      </c>
      <c r="C11" s="35">
        <v>0</v>
      </c>
      <c r="D11" s="35">
        <v>0</v>
      </c>
      <c r="E11" s="36"/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M11" s="35">
        <f>SUM(F11:K11)</f>
        <v>0</v>
      </c>
      <c r="N11" s="35">
        <f>+M11+D11</f>
        <v>0</v>
      </c>
    </row>
    <row r="12" spans="1:14" ht="12.75">
      <c r="A12" s="33">
        <v>4</v>
      </c>
      <c r="B12" s="33" t="s">
        <v>40</v>
      </c>
      <c r="C12" s="35">
        <v>880014007.4299991</v>
      </c>
      <c r="D12" s="35">
        <v>351694115.60201466</v>
      </c>
      <c r="E12" s="36"/>
      <c r="F12" s="35">
        <v>0</v>
      </c>
      <c r="G12" s="35">
        <v>0</v>
      </c>
      <c r="H12" s="35">
        <v>75477080.35593235</v>
      </c>
      <c r="I12" s="35">
        <v>0</v>
      </c>
      <c r="J12" s="35">
        <v>0</v>
      </c>
      <c r="K12" s="35">
        <v>0</v>
      </c>
      <c r="M12" s="35">
        <f>SUM(F12:K12)</f>
        <v>75477080.35593235</v>
      </c>
      <c r="N12" s="35">
        <f>+M12+D12</f>
        <v>427171195.957947</v>
      </c>
    </row>
    <row r="13" spans="1:14" ht="12.75">
      <c r="A13" s="33">
        <v>5</v>
      </c>
      <c r="B13" s="33" t="s">
        <v>41</v>
      </c>
      <c r="C13" s="35">
        <v>175436518.2199999</v>
      </c>
      <c r="D13" s="35">
        <v>58341737.14944984</v>
      </c>
      <c r="E13" s="36"/>
      <c r="F13" s="35">
        <v>4237566.566448323</v>
      </c>
      <c r="G13" s="35">
        <v>-463655.9563264474</v>
      </c>
      <c r="H13" s="35">
        <v>1317221.1793902516</v>
      </c>
      <c r="I13" s="35">
        <v>0</v>
      </c>
      <c r="J13" s="35">
        <v>0</v>
      </c>
      <c r="K13" s="35">
        <v>2843.7532129362226</v>
      </c>
      <c r="M13" s="35">
        <f>SUM(F13:K13)</f>
        <v>5093975.542725064</v>
      </c>
      <c r="N13" s="35">
        <f>+M13+D13</f>
        <v>63435712.692174904</v>
      </c>
    </row>
    <row r="14" spans="1:14" ht="12.75">
      <c r="A14" s="33">
        <v>6</v>
      </c>
      <c r="B14" s="33" t="s">
        <v>42</v>
      </c>
      <c r="C14" s="37">
        <v>4429330285.539996</v>
      </c>
      <c r="D14" s="37">
        <v>1822284495.2914624</v>
      </c>
      <c r="E14" s="36"/>
      <c r="F14" s="37">
        <v>22803053.107284784</v>
      </c>
      <c r="G14" s="37">
        <v>-463655.9563264847</v>
      </c>
      <c r="H14" s="37">
        <v>76794301.53532243</v>
      </c>
      <c r="I14" s="37">
        <v>0</v>
      </c>
      <c r="J14" s="37">
        <v>0</v>
      </c>
      <c r="K14" s="37">
        <v>2843.753212928772</v>
      </c>
      <c r="M14" s="37">
        <f>SUM(F14:K14)</f>
        <v>99136542.43949366</v>
      </c>
      <c r="N14" s="37">
        <f>+M14+D14</f>
        <v>1921421037.730956</v>
      </c>
    </row>
    <row r="15" spans="1:14" ht="12.75">
      <c r="A15" s="33">
        <v>7</v>
      </c>
      <c r="B15" s="33"/>
      <c r="C15" s="35"/>
      <c r="D15" s="35"/>
      <c r="E15" s="36"/>
      <c r="F15" s="35"/>
      <c r="G15" s="35"/>
      <c r="H15" s="35"/>
      <c r="I15" s="35"/>
      <c r="J15" s="35"/>
      <c r="K15" s="35"/>
      <c r="M15" s="35"/>
      <c r="N15" s="35"/>
    </row>
    <row r="16" spans="1:14" ht="12.75">
      <c r="A16" s="33">
        <v>8</v>
      </c>
      <c r="B16" s="33" t="s">
        <v>43</v>
      </c>
      <c r="C16" s="35"/>
      <c r="D16" s="35"/>
      <c r="E16" s="36"/>
      <c r="F16" s="35"/>
      <c r="G16" s="35"/>
      <c r="H16" s="35"/>
      <c r="I16" s="35"/>
      <c r="J16" s="35"/>
      <c r="K16" s="35"/>
      <c r="M16" s="35"/>
      <c r="N16" s="35"/>
    </row>
    <row r="17" spans="1:14" ht="12.75">
      <c r="A17" s="33">
        <v>9</v>
      </c>
      <c r="B17" s="33" t="s">
        <v>44</v>
      </c>
      <c r="C17" s="35">
        <v>865024880.3499995</v>
      </c>
      <c r="D17" s="35">
        <v>346062131.47766995</v>
      </c>
      <c r="E17" s="36"/>
      <c r="F17" s="35">
        <v>0</v>
      </c>
      <c r="G17" s="35">
        <v>12100661.969247878</v>
      </c>
      <c r="H17" s="35">
        <v>22534210.328849852</v>
      </c>
      <c r="I17" s="35">
        <v>0</v>
      </c>
      <c r="J17" s="35">
        <v>0</v>
      </c>
      <c r="K17" s="35">
        <v>0</v>
      </c>
      <c r="M17" s="35">
        <f aca="true" t="shared" si="0" ref="M17:M26">SUM(F17:K17)</f>
        <v>34634872.29809773</v>
      </c>
      <c r="N17" s="35">
        <f aca="true" t="shared" si="1" ref="N17:N26">+M17+D17</f>
        <v>380697003.7757677</v>
      </c>
    </row>
    <row r="18" spans="1:14" ht="12.75">
      <c r="A18" s="33">
        <v>10</v>
      </c>
      <c r="B18" s="33" t="s">
        <v>45</v>
      </c>
      <c r="C18" s="35">
        <v>0</v>
      </c>
      <c r="D18" s="35">
        <v>0</v>
      </c>
      <c r="E18" s="36"/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M18" s="35">
        <f t="shared" si="0"/>
        <v>0</v>
      </c>
      <c r="N18" s="35">
        <f t="shared" si="1"/>
        <v>0</v>
      </c>
    </row>
    <row r="19" spans="1:14" ht="12.75">
      <c r="A19" s="33">
        <v>11</v>
      </c>
      <c r="B19" s="33" t="s">
        <v>46</v>
      </c>
      <c r="C19" s="35">
        <v>34323831.40999999</v>
      </c>
      <c r="D19" s="35">
        <v>13842026.722183295</v>
      </c>
      <c r="E19" s="36"/>
      <c r="F19" s="35">
        <v>0</v>
      </c>
      <c r="G19" s="35">
        <v>1276674.4856097437</v>
      </c>
      <c r="H19" s="35">
        <v>0</v>
      </c>
      <c r="I19" s="35">
        <v>0</v>
      </c>
      <c r="J19" s="35">
        <v>0</v>
      </c>
      <c r="K19" s="35">
        <v>-11019.16072479263</v>
      </c>
      <c r="M19" s="35">
        <f t="shared" si="0"/>
        <v>1265655.324884951</v>
      </c>
      <c r="N19" s="35">
        <f t="shared" si="1"/>
        <v>15107682.047068246</v>
      </c>
    </row>
    <row r="20" spans="1:14" ht="12.75">
      <c r="A20" s="33">
        <v>12</v>
      </c>
      <c r="B20" s="33" t="s">
        <v>47</v>
      </c>
      <c r="C20" s="35">
        <v>1316635415.8499985</v>
      </c>
      <c r="D20" s="35">
        <v>566883104.8071113</v>
      </c>
      <c r="E20" s="36"/>
      <c r="F20" s="35">
        <v>-218700.59776735306</v>
      </c>
      <c r="G20" s="35">
        <v>1628825.6700839996</v>
      </c>
      <c r="H20" s="35">
        <v>46892467.88524163</v>
      </c>
      <c r="I20" s="35">
        <v>916762.5575729609</v>
      </c>
      <c r="J20" s="35">
        <v>-2420523.435254097</v>
      </c>
      <c r="K20" s="35">
        <v>-452840.7132283449</v>
      </c>
      <c r="M20" s="35">
        <f t="shared" si="0"/>
        <v>46345991.36664879</v>
      </c>
      <c r="N20" s="35">
        <f t="shared" si="1"/>
        <v>613229096.17376</v>
      </c>
    </row>
    <row r="21" spans="1:14" ht="12.75">
      <c r="A21" s="33">
        <v>13</v>
      </c>
      <c r="B21" s="33" t="s">
        <v>48</v>
      </c>
      <c r="C21" s="35">
        <v>164210975.78</v>
      </c>
      <c r="D21" s="35">
        <v>66216372.31128</v>
      </c>
      <c r="E21" s="36"/>
      <c r="F21" s="35">
        <v>0</v>
      </c>
      <c r="G21" s="35">
        <v>885995.1417333186</v>
      </c>
      <c r="H21" s="35">
        <v>6565398.023805752</v>
      </c>
      <c r="I21" s="35">
        <v>0</v>
      </c>
      <c r="J21" s="35">
        <v>0</v>
      </c>
      <c r="K21" s="35">
        <v>0</v>
      </c>
      <c r="M21" s="35">
        <f t="shared" si="0"/>
        <v>7451393.165539071</v>
      </c>
      <c r="N21" s="35">
        <f t="shared" si="1"/>
        <v>73667765.47681907</v>
      </c>
    </row>
    <row r="22" spans="1:14" ht="12.75">
      <c r="A22" s="33">
        <v>14</v>
      </c>
      <c r="B22" s="33" t="s">
        <v>49</v>
      </c>
      <c r="C22" s="35">
        <v>218720170.8799998</v>
      </c>
      <c r="D22" s="35">
        <v>91923459.70061265</v>
      </c>
      <c r="E22" s="36"/>
      <c r="F22" s="35">
        <v>-316851.23575016856</v>
      </c>
      <c r="G22" s="35">
        <v>727602.1274214089</v>
      </c>
      <c r="H22" s="35">
        <v>0</v>
      </c>
      <c r="I22" s="35">
        <v>154451.19895908237</v>
      </c>
      <c r="J22" s="35">
        <v>0</v>
      </c>
      <c r="K22" s="35">
        <v>163689.4824576974</v>
      </c>
      <c r="M22" s="35">
        <f t="shared" si="0"/>
        <v>728891.5730880201</v>
      </c>
      <c r="N22" s="35">
        <f t="shared" si="1"/>
        <v>92652351.27370067</v>
      </c>
    </row>
    <row r="23" spans="1:14" ht="12.75">
      <c r="A23" s="33">
        <v>15</v>
      </c>
      <c r="B23" s="33" t="s">
        <v>50</v>
      </c>
      <c r="C23" s="35">
        <v>93204368.7199999</v>
      </c>
      <c r="D23" s="35">
        <v>38916142.74256474</v>
      </c>
      <c r="E23" s="36"/>
      <c r="F23" s="35">
        <v>0</v>
      </c>
      <c r="G23" s="35">
        <v>-3149195.5001522303</v>
      </c>
      <c r="H23" s="35">
        <v>0</v>
      </c>
      <c r="I23" s="35">
        <v>0</v>
      </c>
      <c r="J23" s="35">
        <v>0</v>
      </c>
      <c r="K23" s="35">
        <v>0</v>
      </c>
      <c r="M23" s="35">
        <f t="shared" si="0"/>
        <v>-3149195.5001522303</v>
      </c>
      <c r="N23" s="35">
        <f t="shared" si="1"/>
        <v>35766947.24241251</v>
      </c>
    </row>
    <row r="24" spans="1:14" ht="12.75">
      <c r="A24" s="33">
        <v>16</v>
      </c>
      <c r="B24" s="33" t="s">
        <v>51</v>
      </c>
      <c r="C24" s="35">
        <v>33245936.029999897</v>
      </c>
      <c r="D24" s="35">
        <v>21917285.04045699</v>
      </c>
      <c r="E24" s="36"/>
      <c r="F24" s="35">
        <v>0</v>
      </c>
      <c r="G24" s="35">
        <v>-15052422.214424718</v>
      </c>
      <c r="H24" s="35">
        <v>0</v>
      </c>
      <c r="I24" s="35">
        <v>0</v>
      </c>
      <c r="J24" s="35">
        <v>0</v>
      </c>
      <c r="K24" s="35">
        <v>0</v>
      </c>
      <c r="M24" s="35">
        <f t="shared" si="0"/>
        <v>-15052422.214424718</v>
      </c>
      <c r="N24" s="35">
        <f t="shared" si="1"/>
        <v>6864862.8260322735</v>
      </c>
    </row>
    <row r="25" spans="1:14" ht="12.75">
      <c r="A25" s="33">
        <v>17</v>
      </c>
      <c r="B25" s="33" t="s">
        <v>52</v>
      </c>
      <c r="C25" s="35">
        <v>0</v>
      </c>
      <c r="D25" s="35">
        <v>0</v>
      </c>
      <c r="E25" s="36"/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M25" s="35">
        <f t="shared" si="0"/>
        <v>0</v>
      </c>
      <c r="N25" s="35">
        <f t="shared" si="1"/>
        <v>0</v>
      </c>
    </row>
    <row r="26" spans="1:14" ht="12.75">
      <c r="A26" s="33">
        <v>18</v>
      </c>
      <c r="B26" s="33" t="s">
        <v>53</v>
      </c>
      <c r="C26" s="38">
        <v>171224135.8499999</v>
      </c>
      <c r="D26" s="38">
        <v>67143028.21406597</v>
      </c>
      <c r="E26" s="36"/>
      <c r="F26" s="38">
        <v>0</v>
      </c>
      <c r="G26" s="38">
        <v>3333610.0774145722</v>
      </c>
      <c r="H26" s="38">
        <v>-5.442865893244743</v>
      </c>
      <c r="I26" s="38">
        <v>0</v>
      </c>
      <c r="J26" s="38">
        <v>0</v>
      </c>
      <c r="K26" s="38">
        <v>168552.8945915401</v>
      </c>
      <c r="M26" s="38">
        <f t="shared" si="0"/>
        <v>3502157.529140219</v>
      </c>
      <c r="N26" s="38">
        <f t="shared" si="1"/>
        <v>70645185.74320619</v>
      </c>
    </row>
    <row r="27" spans="1:14" ht="12.75">
      <c r="A27" s="33">
        <v>19</v>
      </c>
      <c r="B27" s="33"/>
      <c r="C27" s="36"/>
      <c r="D27" s="36"/>
      <c r="E27" s="36"/>
      <c r="F27" s="36"/>
      <c r="G27" s="36"/>
      <c r="H27" s="36"/>
      <c r="I27" s="36"/>
      <c r="J27" s="36"/>
      <c r="K27" s="36"/>
      <c r="M27" s="36"/>
      <c r="N27" s="36"/>
    </row>
    <row r="28" spans="1:14" ht="12.75">
      <c r="A28" s="33">
        <v>20</v>
      </c>
      <c r="B28" s="33" t="s">
        <v>54</v>
      </c>
      <c r="C28" s="35">
        <v>2896589714.869997</v>
      </c>
      <c r="D28" s="35">
        <v>1212903551.0159447</v>
      </c>
      <c r="E28" s="36"/>
      <c r="F28" s="35">
        <v>-535551.833517313</v>
      </c>
      <c r="G28" s="35">
        <v>1751751.7569339275</v>
      </c>
      <c r="H28" s="35">
        <v>75992070.79503131</v>
      </c>
      <c r="I28" s="35">
        <v>1071213.7565321922</v>
      </c>
      <c r="J28" s="35">
        <v>-2420523.435254097</v>
      </c>
      <c r="K28" s="35">
        <v>-131617.49690389633</v>
      </c>
      <c r="M28" s="35">
        <f>SUM(F28:K28)</f>
        <v>75727343.54282212</v>
      </c>
      <c r="N28" s="35">
        <f>+M28+D28</f>
        <v>1288630894.5587668</v>
      </c>
    </row>
    <row r="29" spans="1:14" ht="12.75">
      <c r="A29" s="33">
        <v>21</v>
      </c>
      <c r="B29" s="33"/>
      <c r="C29" s="35"/>
      <c r="D29" s="35"/>
      <c r="E29" s="36"/>
      <c r="F29" s="35"/>
      <c r="G29" s="35"/>
      <c r="H29" s="35"/>
      <c r="I29" s="35"/>
      <c r="J29" s="35"/>
      <c r="K29" s="35"/>
      <c r="M29" s="35"/>
      <c r="N29" s="35"/>
    </row>
    <row r="30" spans="1:14" ht="12.75">
      <c r="A30" s="33">
        <v>22</v>
      </c>
      <c r="B30" s="33" t="s">
        <v>55</v>
      </c>
      <c r="C30" s="35">
        <v>413308745.1499996</v>
      </c>
      <c r="D30" s="35">
        <v>163008169.30188885</v>
      </c>
      <c r="E30" s="36"/>
      <c r="F30" s="35">
        <v>0</v>
      </c>
      <c r="G30" s="35">
        <v>0</v>
      </c>
      <c r="H30" s="35">
        <v>-0.5912548899650574</v>
      </c>
      <c r="I30" s="35">
        <v>20260467.93350765</v>
      </c>
      <c r="J30" s="35">
        <v>0</v>
      </c>
      <c r="K30" s="35">
        <v>16742.89002108574</v>
      </c>
      <c r="M30" s="35">
        <f aca="true" t="shared" si="2" ref="M30:M37">SUM(F30:K30)</f>
        <v>20277210.232273847</v>
      </c>
      <c r="N30" s="35">
        <f aca="true" t="shared" si="3" ref="N30:N37">+M30+D30</f>
        <v>183285379.5341627</v>
      </c>
    </row>
    <row r="31" spans="1:14" ht="12.75">
      <c r="A31" s="33">
        <v>23</v>
      </c>
      <c r="B31" s="33" t="s">
        <v>56</v>
      </c>
      <c r="C31" s="35">
        <v>62472710.75000001</v>
      </c>
      <c r="D31" s="35">
        <v>21356533.097493853</v>
      </c>
      <c r="E31" s="36"/>
      <c r="F31" s="35">
        <v>0</v>
      </c>
      <c r="G31" s="35">
        <v>0</v>
      </c>
      <c r="H31" s="35">
        <v>-0.9418361037969589</v>
      </c>
      <c r="I31" s="35">
        <v>-417703.12275855616</v>
      </c>
      <c r="J31" s="35">
        <v>0</v>
      </c>
      <c r="K31" s="35">
        <v>1024986.3018557914</v>
      </c>
      <c r="M31" s="35">
        <f t="shared" si="2"/>
        <v>607282.2372611314</v>
      </c>
      <c r="N31" s="35">
        <f t="shared" si="3"/>
        <v>21963815.334754985</v>
      </c>
    </row>
    <row r="32" spans="1:14" ht="12.75">
      <c r="A32" s="33">
        <v>24</v>
      </c>
      <c r="B32" s="33" t="s">
        <v>57</v>
      </c>
      <c r="C32" s="35">
        <v>106123327.50999989</v>
      </c>
      <c r="D32" s="35">
        <v>33196472.41060744</v>
      </c>
      <c r="E32" s="36"/>
      <c r="F32" s="35">
        <v>0</v>
      </c>
      <c r="G32" s="35">
        <v>0</v>
      </c>
      <c r="H32" s="35">
        <v>-2.788126703351736</v>
      </c>
      <c r="I32" s="35">
        <v>0</v>
      </c>
      <c r="J32" s="35">
        <v>5971509.789817989</v>
      </c>
      <c r="K32" s="35">
        <v>102051.05941132456</v>
      </c>
      <c r="M32" s="35">
        <f t="shared" si="2"/>
        <v>6073558.06110261</v>
      </c>
      <c r="N32" s="35">
        <f t="shared" si="3"/>
        <v>39270030.47171005</v>
      </c>
    </row>
    <row r="33" spans="1:14" ht="12.75">
      <c r="A33" s="33">
        <v>25</v>
      </c>
      <c r="B33" s="33" t="s">
        <v>58</v>
      </c>
      <c r="C33" s="35">
        <v>73666560.39258988</v>
      </c>
      <c r="D33" s="35">
        <v>34027841.06560375</v>
      </c>
      <c r="E33" s="36"/>
      <c r="F33" s="35">
        <v>8468273.342259787</v>
      </c>
      <c r="G33" s="35">
        <v>-9234298.47032462</v>
      </c>
      <c r="H33" s="35">
        <v>564329.2125365436</v>
      </c>
      <c r="I33" s="35">
        <v>-5643008.537090734</v>
      </c>
      <c r="J33" s="35">
        <v>-38962137.52240956</v>
      </c>
      <c r="K33" s="35">
        <v>-8316657.86590673</v>
      </c>
      <c r="M33" s="35">
        <f t="shared" si="2"/>
        <v>-53123499.84093531</v>
      </c>
      <c r="N33" s="35">
        <f t="shared" si="3"/>
        <v>-19095658.775331564</v>
      </c>
    </row>
    <row r="34" spans="1:14" ht="12.75">
      <c r="A34" s="33">
        <v>26</v>
      </c>
      <c r="B34" s="33" t="s">
        <v>59</v>
      </c>
      <c r="C34" s="35">
        <v>16212974.672191264</v>
      </c>
      <c r="D34" s="35">
        <v>7565238.821211795</v>
      </c>
      <c r="E34" s="36"/>
      <c r="F34" s="35">
        <v>-941597.0485043824</v>
      </c>
      <c r="G34" s="35">
        <v>-1255858.6624389337</v>
      </c>
      <c r="H34" s="35">
        <v>107024.96653693356</v>
      </c>
      <c r="I34" s="35">
        <v>-770276.8736944236</v>
      </c>
      <c r="J34" s="35">
        <v>-2940960.448442474</v>
      </c>
      <c r="K34" s="35">
        <v>-827564.644403575</v>
      </c>
      <c r="M34" s="35">
        <f t="shared" si="2"/>
        <v>-6629232.710946855</v>
      </c>
      <c r="N34" s="35">
        <f t="shared" si="3"/>
        <v>936006.1102649402</v>
      </c>
    </row>
    <row r="35" spans="1:14" ht="12.75">
      <c r="A35" s="33">
        <v>27</v>
      </c>
      <c r="B35" s="33" t="s">
        <v>60</v>
      </c>
      <c r="C35" s="35">
        <v>189558214.90174705</v>
      </c>
      <c r="D35" s="35">
        <v>62046156.598503746</v>
      </c>
      <c r="E35" s="36"/>
      <c r="F35" s="35">
        <v>1009680.706649363</v>
      </c>
      <c r="G35" s="35">
        <v>9917145.270278834</v>
      </c>
      <c r="H35" s="35">
        <v>-370042.9762403667</v>
      </c>
      <c r="I35" s="35">
        <v>713.9224857836962</v>
      </c>
      <c r="J35" s="35">
        <v>31231179.00205894</v>
      </c>
      <c r="K35" s="35">
        <v>-464661.2662589848</v>
      </c>
      <c r="M35" s="35">
        <f t="shared" si="2"/>
        <v>41324014.65897357</v>
      </c>
      <c r="N35" s="35">
        <f t="shared" si="3"/>
        <v>103370171.25747731</v>
      </c>
    </row>
    <row r="36" spans="1:14" ht="12.75">
      <c r="A36" s="33">
        <v>28</v>
      </c>
      <c r="B36" s="33" t="s">
        <v>61</v>
      </c>
      <c r="C36" s="35">
        <v>-3896956</v>
      </c>
      <c r="D36" s="35">
        <v>-3105873.77344735</v>
      </c>
      <c r="E36" s="36"/>
      <c r="F36" s="35">
        <v>0</v>
      </c>
      <c r="G36" s="35">
        <v>0</v>
      </c>
      <c r="H36" s="35">
        <v>0</v>
      </c>
      <c r="I36" s="35">
        <v>0</v>
      </c>
      <c r="J36" s="35">
        <v>1612133.2617017422</v>
      </c>
      <c r="K36" s="35">
        <v>0</v>
      </c>
      <c r="M36" s="35">
        <f t="shared" si="2"/>
        <v>1612133.2617017422</v>
      </c>
      <c r="N36" s="35">
        <f t="shared" si="3"/>
        <v>-1493740.511745608</v>
      </c>
    </row>
    <row r="37" spans="1:14" ht="12.75">
      <c r="A37" s="33">
        <v>29</v>
      </c>
      <c r="B37" s="33" t="s">
        <v>62</v>
      </c>
      <c r="C37" s="38">
        <v>-6745817.13</v>
      </c>
      <c r="D37" s="38">
        <v>-2644336.480710751</v>
      </c>
      <c r="E37" s="36"/>
      <c r="F37" s="38">
        <v>-2488916.45313404</v>
      </c>
      <c r="G37" s="38">
        <v>-628292.4974616123</v>
      </c>
      <c r="H37" s="38">
        <v>-0.007525140419602394</v>
      </c>
      <c r="I37" s="38">
        <v>0</v>
      </c>
      <c r="J37" s="38">
        <v>0</v>
      </c>
      <c r="K37" s="38">
        <v>431358.7858020901</v>
      </c>
      <c r="M37" s="38">
        <f t="shared" si="2"/>
        <v>-2685850.1723187026</v>
      </c>
      <c r="N37" s="38">
        <f t="shared" si="3"/>
        <v>-5330186.653029453</v>
      </c>
    </row>
    <row r="38" spans="1:14" ht="12.75">
      <c r="A38" s="33">
        <v>30</v>
      </c>
      <c r="B38" s="33"/>
      <c r="C38" s="35"/>
      <c r="D38" s="35"/>
      <c r="E38" s="36"/>
      <c r="F38" s="35"/>
      <c r="G38" s="35"/>
      <c r="H38" s="35"/>
      <c r="I38" s="35"/>
      <c r="J38" s="35"/>
      <c r="K38" s="35"/>
      <c r="M38" s="35"/>
      <c r="N38" s="35"/>
    </row>
    <row r="39" spans="1:14" ht="12.75">
      <c r="A39" s="33">
        <v>31</v>
      </c>
      <c r="B39" s="33" t="s">
        <v>63</v>
      </c>
      <c r="C39" s="36">
        <v>3747289475.1165247</v>
      </c>
      <c r="D39" s="36">
        <v>1528353752.0570962</v>
      </c>
      <c r="E39" s="36"/>
      <c r="F39" s="36">
        <v>5511888.713753462</v>
      </c>
      <c r="G39" s="36">
        <v>550447.3969876766</v>
      </c>
      <c r="H39" s="36">
        <v>76293377.66912127</v>
      </c>
      <c r="I39" s="36">
        <v>14501407.078981638</v>
      </c>
      <c r="J39" s="36">
        <v>-5508799.35252738</v>
      </c>
      <c r="K39" s="36">
        <v>-8165362.236382723</v>
      </c>
      <c r="M39" s="36">
        <f>SUM(F39:K39)</f>
        <v>83182959.26993394</v>
      </c>
      <c r="N39" s="36">
        <f>+M39+D39</f>
        <v>1611536711.3270302</v>
      </c>
    </row>
    <row r="40" spans="1:14" ht="12.75">
      <c r="A40" s="33">
        <v>32</v>
      </c>
      <c r="B40" s="33"/>
      <c r="C40" s="35"/>
      <c r="D40" s="35"/>
      <c r="E40" s="36"/>
      <c r="F40" s="35"/>
      <c r="G40" s="35"/>
      <c r="H40" s="35"/>
      <c r="I40" s="35"/>
      <c r="J40" s="35"/>
      <c r="K40" s="35"/>
      <c r="M40" s="35"/>
      <c r="N40" s="35"/>
    </row>
    <row r="41" spans="1:14" ht="13.5" thickBot="1">
      <c r="A41" s="33">
        <v>33</v>
      </c>
      <c r="B41" s="33" t="s">
        <v>64</v>
      </c>
      <c r="C41" s="39">
        <v>682040810.4234715</v>
      </c>
      <c r="D41" s="39">
        <v>293930743.2343662</v>
      </c>
      <c r="E41" s="36"/>
      <c r="F41" s="39">
        <v>17291164.393531322</v>
      </c>
      <c r="G41" s="39">
        <v>-1014103.3533141613</v>
      </c>
      <c r="H41" s="39">
        <v>500923.86620116234</v>
      </c>
      <c r="I41" s="39">
        <v>-14501407.078981638</v>
      </c>
      <c r="J41" s="39">
        <v>5508799.35252738</v>
      </c>
      <c r="K41" s="39">
        <v>8168205.989595652</v>
      </c>
      <c r="M41" s="39">
        <f>SUM(F41:K41)</f>
        <v>15953583.169559717</v>
      </c>
      <c r="N41" s="39">
        <f>+M41+D41</f>
        <v>309884326.4039259</v>
      </c>
    </row>
    <row r="42" spans="1:14" ht="13.5" thickTop="1">
      <c r="A42" s="33">
        <v>34</v>
      </c>
      <c r="B42" s="33"/>
      <c r="C42" s="35"/>
      <c r="D42" s="35"/>
      <c r="E42" s="36"/>
      <c r="F42" s="35"/>
      <c r="G42" s="35"/>
      <c r="H42" s="35"/>
      <c r="I42" s="35"/>
      <c r="J42" s="35"/>
      <c r="K42" s="35"/>
      <c r="M42" s="35"/>
      <c r="N42" s="35"/>
    </row>
    <row r="43" spans="1:14" ht="12.75">
      <c r="A43" s="33">
        <v>35</v>
      </c>
      <c r="B43" s="33" t="s">
        <v>65</v>
      </c>
      <c r="C43" s="35"/>
      <c r="D43" s="35"/>
      <c r="E43" s="36"/>
      <c r="F43" s="35"/>
      <c r="G43" s="35"/>
      <c r="H43" s="35"/>
      <c r="I43" s="35"/>
      <c r="J43" s="35"/>
      <c r="K43" s="35"/>
      <c r="M43" s="35"/>
      <c r="N43" s="35"/>
    </row>
    <row r="44" spans="1:14" ht="12.75">
      <c r="A44" s="33">
        <v>36</v>
      </c>
      <c r="B44" s="33" t="s">
        <v>66</v>
      </c>
      <c r="C44" s="35">
        <v>17064579402.76</v>
      </c>
      <c r="D44" s="35">
        <v>6942670254.482771</v>
      </c>
      <c r="E44" s="36"/>
      <c r="F44" s="35">
        <v>0</v>
      </c>
      <c r="G44" s="35">
        <v>0</v>
      </c>
      <c r="H44" s="35">
        <v>-10013.017684936523</v>
      </c>
      <c r="I44" s="35">
        <v>0</v>
      </c>
      <c r="J44" s="35">
        <v>0</v>
      </c>
      <c r="K44" s="35">
        <v>837148110.4848347</v>
      </c>
      <c r="M44" s="35">
        <f aca="true" t="shared" si="4" ref="M44:M54">SUM(F44:K44)</f>
        <v>837138097.4671497</v>
      </c>
      <c r="N44" s="35">
        <f aca="true" t="shared" si="5" ref="N44:N54">+M44+D44</f>
        <v>7779808351.949921</v>
      </c>
    </row>
    <row r="45" spans="1:14" ht="12.75">
      <c r="A45" s="33">
        <v>37</v>
      </c>
      <c r="B45" s="33" t="s">
        <v>67</v>
      </c>
      <c r="C45" s="35">
        <v>15070969.989999998</v>
      </c>
      <c r="D45" s="35">
        <v>6893456.388652856</v>
      </c>
      <c r="E45" s="36"/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M45" s="35">
        <f t="shared" si="4"/>
        <v>0</v>
      </c>
      <c r="N45" s="35">
        <f t="shared" si="5"/>
        <v>6893456.388652856</v>
      </c>
    </row>
    <row r="46" spans="1:14" ht="12.75">
      <c r="A46" s="33">
        <v>38</v>
      </c>
      <c r="B46" s="33" t="s">
        <v>68</v>
      </c>
      <c r="C46" s="35">
        <v>191060606.25</v>
      </c>
      <c r="D46" s="35">
        <v>36089444.116835095</v>
      </c>
      <c r="E46" s="36"/>
      <c r="F46" s="35">
        <v>0</v>
      </c>
      <c r="G46" s="35">
        <v>0</v>
      </c>
      <c r="H46" s="35">
        <v>-1250810.608844407</v>
      </c>
      <c r="I46" s="35">
        <v>0</v>
      </c>
      <c r="J46" s="35">
        <v>0</v>
      </c>
      <c r="K46" s="35">
        <v>-417011.53790519387</v>
      </c>
      <c r="M46" s="35">
        <f t="shared" si="4"/>
        <v>-1667822.1467496008</v>
      </c>
      <c r="N46" s="35">
        <f t="shared" si="5"/>
        <v>34421621.970085494</v>
      </c>
    </row>
    <row r="47" spans="1:14" ht="12.75">
      <c r="A47" s="33">
        <v>39</v>
      </c>
      <c r="B47" s="33" t="s">
        <v>69</v>
      </c>
      <c r="C47" s="35">
        <v>69085936.23</v>
      </c>
      <c r="D47" s="35">
        <v>27860799.22138598</v>
      </c>
      <c r="E47" s="36"/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M47" s="35">
        <f t="shared" si="4"/>
        <v>0</v>
      </c>
      <c r="N47" s="35">
        <f t="shared" si="5"/>
        <v>27860799.22138598</v>
      </c>
    </row>
    <row r="48" spans="1:14" ht="12.75">
      <c r="A48" s="33">
        <v>40</v>
      </c>
      <c r="B48" s="33" t="s">
        <v>70</v>
      </c>
      <c r="C48" s="35">
        <v>0</v>
      </c>
      <c r="D48" s="35">
        <v>0</v>
      </c>
      <c r="E48" s="36"/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M48" s="35">
        <f t="shared" si="4"/>
        <v>0</v>
      </c>
      <c r="N48" s="35">
        <f t="shared" si="5"/>
        <v>0</v>
      </c>
    </row>
    <row r="49" spans="1:14" ht="12.75">
      <c r="A49" s="33">
        <v>41</v>
      </c>
      <c r="B49" s="33" t="s">
        <v>71</v>
      </c>
      <c r="C49" s="35">
        <v>40665611.739999995</v>
      </c>
      <c r="D49" s="35">
        <v>17499489.357556067</v>
      </c>
      <c r="E49" s="36"/>
      <c r="F49" s="35">
        <v>0</v>
      </c>
      <c r="G49" s="35">
        <v>0</v>
      </c>
      <c r="H49" s="35">
        <v>-0.9531596228480339</v>
      </c>
      <c r="I49" s="35">
        <v>0</v>
      </c>
      <c r="J49" s="35">
        <v>0</v>
      </c>
      <c r="K49" s="35">
        <v>29517.136191934347</v>
      </c>
      <c r="M49" s="35">
        <f t="shared" si="4"/>
        <v>29516.1830323115</v>
      </c>
      <c r="N49" s="35">
        <f t="shared" si="5"/>
        <v>17529005.54058838</v>
      </c>
    </row>
    <row r="50" spans="1:14" ht="12.75">
      <c r="A50" s="33">
        <v>42</v>
      </c>
      <c r="B50" s="33" t="s">
        <v>72</v>
      </c>
      <c r="C50" s="35">
        <v>115767575.96</v>
      </c>
      <c r="D50" s="35">
        <v>46194304.25831269</v>
      </c>
      <c r="E50" s="36"/>
      <c r="F50" s="35">
        <v>0</v>
      </c>
      <c r="G50" s="35">
        <v>0</v>
      </c>
      <c r="H50" s="35">
        <v>1250810.3566037193</v>
      </c>
      <c r="I50" s="35">
        <v>0</v>
      </c>
      <c r="J50" s="35">
        <v>0</v>
      </c>
      <c r="K50" s="35">
        <v>10965337.426314525</v>
      </c>
      <c r="M50" s="35">
        <f t="shared" si="4"/>
        <v>12216147.782918245</v>
      </c>
      <c r="N50" s="35">
        <f t="shared" si="5"/>
        <v>58410452.04123093</v>
      </c>
    </row>
    <row r="51" spans="1:14" ht="12.75">
      <c r="A51" s="33">
        <v>43</v>
      </c>
      <c r="B51" s="33" t="s">
        <v>73</v>
      </c>
      <c r="C51" s="35">
        <v>164665360.76000005</v>
      </c>
      <c r="D51" s="35">
        <v>67264882.54879716</v>
      </c>
      <c r="E51" s="36"/>
      <c r="F51" s="35">
        <v>0</v>
      </c>
      <c r="G51" s="35">
        <v>0</v>
      </c>
      <c r="H51" s="35">
        <v>8.891522884368896E-05</v>
      </c>
      <c r="I51" s="35">
        <v>-31949.24378094077</v>
      </c>
      <c r="J51" s="35">
        <v>0</v>
      </c>
      <c r="K51" s="35">
        <v>609379.9817259312</v>
      </c>
      <c r="M51" s="35">
        <f t="shared" si="4"/>
        <v>577430.7380339056</v>
      </c>
      <c r="N51" s="35">
        <f t="shared" si="5"/>
        <v>67842313.28683107</v>
      </c>
    </row>
    <row r="52" spans="1:14" ht="12.75">
      <c r="A52" s="33">
        <v>44</v>
      </c>
      <c r="B52" s="33" t="s">
        <v>74</v>
      </c>
      <c r="C52" s="35">
        <v>68137077.12021616</v>
      </c>
      <c r="D52" s="35">
        <v>31540614.003837526</v>
      </c>
      <c r="E52" s="36"/>
      <c r="F52" s="35">
        <v>123258.37907384336</v>
      </c>
      <c r="G52" s="35">
        <v>-159822.01712138206</v>
      </c>
      <c r="H52" s="35">
        <v>1241572.0339967012</v>
      </c>
      <c r="I52" s="35">
        <v>-86904.0419030264</v>
      </c>
      <c r="J52" s="35">
        <v>-614282.4938346669</v>
      </c>
      <c r="K52" s="35">
        <v>-9288323.674892545</v>
      </c>
      <c r="M52" s="35">
        <f t="shared" si="4"/>
        <v>-8784501.814681076</v>
      </c>
      <c r="N52" s="35">
        <f t="shared" si="5"/>
        <v>22756112.18915645</v>
      </c>
    </row>
    <row r="53" spans="1:14" ht="12.75">
      <c r="A53" s="33">
        <v>45</v>
      </c>
      <c r="B53" s="33" t="s">
        <v>75</v>
      </c>
      <c r="C53" s="35">
        <v>14588988.540000001</v>
      </c>
      <c r="D53" s="35">
        <v>6191805.256146799</v>
      </c>
      <c r="E53" s="36"/>
      <c r="F53" s="35">
        <v>0</v>
      </c>
      <c r="G53" s="35">
        <v>0</v>
      </c>
      <c r="H53" s="35">
        <v>8.516665548086166E-05</v>
      </c>
      <c r="I53" s="35">
        <v>0</v>
      </c>
      <c r="J53" s="35">
        <v>0</v>
      </c>
      <c r="K53" s="35">
        <v>-2.6373936776071787</v>
      </c>
      <c r="M53" s="35">
        <f t="shared" si="4"/>
        <v>-2.637308510951698</v>
      </c>
      <c r="N53" s="35">
        <f t="shared" si="5"/>
        <v>6191802.618838288</v>
      </c>
    </row>
    <row r="54" spans="1:14" ht="12.75">
      <c r="A54" s="33">
        <v>46</v>
      </c>
      <c r="B54" s="33" t="s">
        <v>76</v>
      </c>
      <c r="C54" s="38">
        <v>4314182.42</v>
      </c>
      <c r="D54" s="38">
        <v>2094513.3432460218</v>
      </c>
      <c r="E54" s="36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M54" s="38">
        <f t="shared" si="4"/>
        <v>0</v>
      </c>
      <c r="N54" s="38">
        <f t="shared" si="5"/>
        <v>2094513.3432460218</v>
      </c>
    </row>
    <row r="55" spans="1:14" ht="12.75">
      <c r="A55" s="33">
        <v>47</v>
      </c>
      <c r="B55" s="33"/>
      <c r="C55" s="35"/>
      <c r="D55" s="35"/>
      <c r="E55" s="36"/>
      <c r="F55" s="35"/>
      <c r="G55" s="35"/>
      <c r="H55" s="35"/>
      <c r="I55" s="35"/>
      <c r="J55" s="35"/>
      <c r="K55" s="35"/>
      <c r="M55" s="35"/>
      <c r="N55" s="35"/>
    </row>
    <row r="56" spans="1:14" ht="12.75">
      <c r="A56" s="33">
        <v>48</v>
      </c>
      <c r="B56" s="33" t="s">
        <v>77</v>
      </c>
      <c r="C56" s="36">
        <v>17747935711.770214</v>
      </c>
      <c r="D56" s="36">
        <v>7184299562.977541</v>
      </c>
      <c r="E56" s="36"/>
      <c r="F56" s="36">
        <v>123258.37907409668</v>
      </c>
      <c r="G56" s="36">
        <v>-159822.017121315</v>
      </c>
      <c r="H56" s="36">
        <v>1231557.8110866547</v>
      </c>
      <c r="I56" s="36">
        <v>-118853.28568458557</v>
      </c>
      <c r="J56" s="36">
        <v>-614282.4938325882</v>
      </c>
      <c r="K56" s="36">
        <v>839047007.178875</v>
      </c>
      <c r="M56" s="36">
        <f>SUM(F56:K56)</f>
        <v>839508865.5723972</v>
      </c>
      <c r="N56" s="36">
        <f>+M56+D56</f>
        <v>8023808428.549938</v>
      </c>
    </row>
    <row r="57" spans="1:14" ht="12.75">
      <c r="A57" s="33">
        <v>49</v>
      </c>
      <c r="B57" s="33"/>
      <c r="C57" s="35"/>
      <c r="D57" s="35"/>
      <c r="E57" s="36"/>
      <c r="F57" s="35"/>
      <c r="G57" s="35"/>
      <c r="H57" s="35"/>
      <c r="I57" s="35"/>
      <c r="J57" s="35"/>
      <c r="K57" s="35"/>
      <c r="M57" s="35"/>
      <c r="N57" s="35"/>
    </row>
    <row r="58" spans="1:14" ht="12.75">
      <c r="A58" s="33">
        <v>50</v>
      </c>
      <c r="B58" s="33" t="s">
        <v>78</v>
      </c>
      <c r="C58" s="35"/>
      <c r="D58" s="35"/>
      <c r="E58" s="36"/>
      <c r="F58" s="35"/>
      <c r="G58" s="35"/>
      <c r="H58" s="35"/>
      <c r="I58" s="35"/>
      <c r="J58" s="35"/>
      <c r="K58" s="35"/>
      <c r="M58" s="35"/>
      <c r="N58" s="35"/>
    </row>
    <row r="59" spans="1:14" ht="12.75">
      <c r="A59" s="33">
        <v>51</v>
      </c>
      <c r="B59" s="33" t="s">
        <v>79</v>
      </c>
      <c r="C59" s="35">
        <v>-6268944208.23</v>
      </c>
      <c r="D59" s="35">
        <v>-2408188473.264351</v>
      </c>
      <c r="E59" s="36"/>
      <c r="F59" s="35">
        <v>0</v>
      </c>
      <c r="G59" s="35">
        <v>0</v>
      </c>
      <c r="H59" s="35">
        <v>1368.0753622055054</v>
      </c>
      <c r="I59" s="35">
        <v>-86306633.72828627</v>
      </c>
      <c r="J59" s="35">
        <v>0</v>
      </c>
      <c r="K59" s="35">
        <v>6364.2462792396545</v>
      </c>
      <c r="M59" s="35">
        <f aca="true" t="shared" si="6" ref="M59:M65">SUM(F59:K59)</f>
        <v>-86298901.40664482</v>
      </c>
      <c r="N59" s="35">
        <f aca="true" t="shared" si="7" ref="N59:N65">+M59+D59</f>
        <v>-2494487374.6709957</v>
      </c>
    </row>
    <row r="60" spans="1:14" ht="12.75">
      <c r="A60" s="33">
        <v>52</v>
      </c>
      <c r="B60" s="33" t="s">
        <v>80</v>
      </c>
      <c r="C60" s="35">
        <v>-400101952.94</v>
      </c>
      <c r="D60" s="35">
        <v>-159180514.0847841</v>
      </c>
      <c r="E60" s="36"/>
      <c r="F60" s="35">
        <v>0</v>
      </c>
      <c r="G60" s="35">
        <v>0</v>
      </c>
      <c r="H60" s="35">
        <v>8.249776035547256</v>
      </c>
      <c r="I60" s="35">
        <v>-14327302.271380633</v>
      </c>
      <c r="J60" s="35">
        <v>0</v>
      </c>
      <c r="K60" s="35">
        <v>-282668.55256834626</v>
      </c>
      <c r="M60" s="35">
        <f t="shared" si="6"/>
        <v>-14609962.574172944</v>
      </c>
      <c r="N60" s="35">
        <f t="shared" si="7"/>
        <v>-173790476.65895703</v>
      </c>
    </row>
    <row r="61" spans="1:14" ht="12.75">
      <c r="A61" s="33">
        <v>53</v>
      </c>
      <c r="B61" s="33" t="s">
        <v>81</v>
      </c>
      <c r="C61" s="35">
        <v>-1476739163.9099998</v>
      </c>
      <c r="D61" s="35">
        <v>-624465579.9033717</v>
      </c>
      <c r="E61" s="36"/>
      <c r="F61" s="35">
        <v>2551171.7616779804</v>
      </c>
      <c r="G61" s="35">
        <v>-7541695.509824276</v>
      </c>
      <c r="H61" s="35">
        <v>-107853.66673731804</v>
      </c>
      <c r="I61" s="35">
        <v>-4534.024162173271</v>
      </c>
      <c r="J61" s="35">
        <v>-119037418.3265053</v>
      </c>
      <c r="K61" s="35">
        <v>-31145.983245372772</v>
      </c>
      <c r="M61" s="35">
        <f t="shared" si="6"/>
        <v>-124171475.74879646</v>
      </c>
      <c r="N61" s="35">
        <f t="shared" si="7"/>
        <v>-748637055.6521682</v>
      </c>
    </row>
    <row r="62" spans="1:14" ht="12.75">
      <c r="A62" s="33">
        <v>54</v>
      </c>
      <c r="B62" s="33" t="s">
        <v>82</v>
      </c>
      <c r="C62" s="35">
        <v>-10292566</v>
      </c>
      <c r="D62" s="35">
        <v>-172134.06883</v>
      </c>
      <c r="E62" s="36"/>
      <c r="F62" s="35">
        <v>0</v>
      </c>
      <c r="G62" s="35">
        <v>0</v>
      </c>
      <c r="H62" s="35">
        <v>0</v>
      </c>
      <c r="I62" s="35">
        <v>0</v>
      </c>
      <c r="J62" s="35">
        <v>17108.928459999996</v>
      </c>
      <c r="K62" s="35">
        <v>0</v>
      </c>
      <c r="M62" s="35">
        <f t="shared" si="6"/>
        <v>17108.928459999996</v>
      </c>
      <c r="N62" s="35">
        <f t="shared" si="7"/>
        <v>-155025.14037</v>
      </c>
    </row>
    <row r="63" spans="1:14" ht="12.75">
      <c r="A63" s="33">
        <v>55</v>
      </c>
      <c r="B63" s="33" t="s">
        <v>83</v>
      </c>
      <c r="C63" s="35">
        <v>-18763266.92</v>
      </c>
      <c r="D63" s="35">
        <v>-10587127.615229946</v>
      </c>
      <c r="E63" s="36"/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843255.7563082445</v>
      </c>
      <c r="M63" s="35">
        <f t="shared" si="6"/>
        <v>843255.7563082445</v>
      </c>
      <c r="N63" s="35">
        <f t="shared" si="7"/>
        <v>-9743871.858921701</v>
      </c>
    </row>
    <row r="64" spans="1:14" ht="12.75">
      <c r="A64" s="33">
        <v>56</v>
      </c>
      <c r="B64" s="33" t="s">
        <v>84</v>
      </c>
      <c r="C64" s="35">
        <v>0</v>
      </c>
      <c r="D64" s="35">
        <v>0</v>
      </c>
      <c r="E64" s="36"/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-10259393.5</v>
      </c>
      <c r="M64" s="35">
        <f t="shared" si="6"/>
        <v>-10259393.5</v>
      </c>
      <c r="N64" s="35">
        <f t="shared" si="7"/>
        <v>-10259393.5</v>
      </c>
    </row>
    <row r="65" spans="1:14" ht="12.75">
      <c r="A65" s="33">
        <v>57</v>
      </c>
      <c r="B65" s="33" t="s">
        <v>85</v>
      </c>
      <c r="C65" s="38">
        <v>-67068014.849999994</v>
      </c>
      <c r="D65" s="38">
        <v>-26702397.00568525</v>
      </c>
      <c r="E65" s="36"/>
      <c r="F65" s="38">
        <v>-6722278.099860176</v>
      </c>
      <c r="G65" s="38">
        <v>0</v>
      </c>
      <c r="H65" s="38">
        <v>455135.1185736209</v>
      </c>
      <c r="I65" s="38">
        <v>0</v>
      </c>
      <c r="J65" s="38">
        <v>0</v>
      </c>
      <c r="K65" s="38">
        <v>-4124944.136481434</v>
      </c>
      <c r="M65" s="38">
        <f t="shared" si="6"/>
        <v>-10392087.11776799</v>
      </c>
      <c r="N65" s="38">
        <f t="shared" si="7"/>
        <v>-37094484.123453245</v>
      </c>
    </row>
    <row r="66" spans="1:14" ht="12.75">
      <c r="A66" s="33">
        <v>58</v>
      </c>
      <c r="B66" s="33"/>
      <c r="C66" s="35"/>
      <c r="D66" s="35"/>
      <c r="E66" s="36"/>
      <c r="F66" s="35"/>
      <c r="G66" s="35"/>
      <c r="H66" s="35"/>
      <c r="I66" s="35"/>
      <c r="J66" s="35"/>
      <c r="K66" s="35"/>
      <c r="M66" s="35"/>
      <c r="N66" s="35"/>
    </row>
    <row r="67" spans="1:14" ht="12.75">
      <c r="A67" s="33">
        <v>59</v>
      </c>
      <c r="B67" s="33" t="s">
        <v>86</v>
      </c>
      <c r="C67" s="36">
        <v>-8241909172.849999</v>
      </c>
      <c r="D67" s="36">
        <v>-3229296225.942252</v>
      </c>
      <c r="E67" s="36"/>
      <c r="F67" s="36">
        <v>-4171106.3381819725</v>
      </c>
      <c r="G67" s="36">
        <v>-7541695.509824276</v>
      </c>
      <c r="H67" s="36">
        <v>348657.7769742012</v>
      </c>
      <c r="I67" s="36">
        <v>-100638470.02382898</v>
      </c>
      <c r="J67" s="36">
        <v>-119020309.39804506</v>
      </c>
      <c r="K67" s="36">
        <v>-13848532.169707298</v>
      </c>
      <c r="M67" s="36">
        <f>SUM(F67:K67)</f>
        <v>-244871455.6626134</v>
      </c>
      <c r="N67" s="36">
        <f>+M67+D67</f>
        <v>-3474167681.6048656</v>
      </c>
    </row>
    <row r="68" spans="1:14" ht="12.75">
      <c r="A68" s="33">
        <v>60</v>
      </c>
      <c r="B68" s="33"/>
      <c r="C68" s="35"/>
      <c r="D68" s="35"/>
      <c r="E68" s="36"/>
      <c r="F68" s="35"/>
      <c r="G68" s="35"/>
      <c r="H68" s="35"/>
      <c r="I68" s="35"/>
      <c r="J68" s="35"/>
      <c r="K68" s="35"/>
      <c r="M68" s="35"/>
      <c r="N68" s="35"/>
    </row>
    <row r="69" spans="1:14" ht="13.5" thickBot="1">
      <c r="A69" s="33">
        <v>61</v>
      </c>
      <c r="B69" s="33" t="s">
        <v>87</v>
      </c>
      <c r="C69" s="39">
        <v>9506026538.920216</v>
      </c>
      <c r="D69" s="39">
        <v>3955003337.035289</v>
      </c>
      <c r="E69" s="36"/>
      <c r="F69" s="39">
        <v>-4047847.959107876</v>
      </c>
      <c r="G69" s="39">
        <v>-7701517.526945591</v>
      </c>
      <c r="H69" s="39">
        <v>1580215.5880608559</v>
      </c>
      <c r="I69" s="39">
        <v>-100757323.30951357</v>
      </c>
      <c r="J69" s="39">
        <v>-119634591.89187765</v>
      </c>
      <c r="K69" s="39">
        <v>825198475.0091672</v>
      </c>
      <c r="M69" s="39">
        <f>SUM(F69:K69)</f>
        <v>594637409.9097834</v>
      </c>
      <c r="N69" s="39">
        <f>+M69+D69</f>
        <v>4549640746.945072</v>
      </c>
    </row>
    <row r="70" spans="1:14" ht="13.5" thickTop="1">
      <c r="A70" s="33">
        <v>62</v>
      </c>
      <c r="B70" s="33"/>
      <c r="C70" s="40"/>
      <c r="D70" s="40"/>
      <c r="E70" s="41"/>
      <c r="F70" s="40"/>
      <c r="G70" s="40"/>
      <c r="H70" s="40"/>
      <c r="I70" s="40"/>
      <c r="J70" s="40"/>
      <c r="K70" s="40"/>
      <c r="M70" s="40"/>
      <c r="N70" s="40"/>
    </row>
    <row r="71" spans="1:14" ht="12.75">
      <c r="A71" s="33">
        <v>63</v>
      </c>
      <c r="B71" s="33" t="s">
        <v>88</v>
      </c>
      <c r="C71" s="42">
        <v>0.07174825439746185</v>
      </c>
      <c r="D71" s="42">
        <v>0.07431870928703177</v>
      </c>
      <c r="E71" s="43"/>
      <c r="F71" s="42">
        <v>0.004452592614085801</v>
      </c>
      <c r="G71" s="42">
        <v>-0.0001033270476723247</v>
      </c>
      <c r="H71" s="42">
        <v>9.546954021148746E-05</v>
      </c>
      <c r="I71" s="42">
        <v>-0.0017079297526588627</v>
      </c>
      <c r="J71" s="42">
        <v>0.003954230814797108</v>
      </c>
      <c r="K71" s="42">
        <v>-0.012897922206453208</v>
      </c>
      <c r="M71" s="42">
        <f>SUM(F71:K71)</f>
        <v>-0.006206886037689999</v>
      </c>
      <c r="N71" s="42">
        <f>+M71+D71</f>
        <v>0.06811182324934177</v>
      </c>
    </row>
    <row r="72" spans="1:14" ht="12.75">
      <c r="A72" s="33">
        <v>64</v>
      </c>
      <c r="B72" s="33"/>
      <c r="C72" s="42"/>
      <c r="D72" s="42"/>
      <c r="E72" s="43"/>
      <c r="F72" s="42"/>
      <c r="G72" s="42"/>
      <c r="H72" s="42"/>
      <c r="I72" s="42"/>
      <c r="J72" s="42"/>
      <c r="K72" s="42"/>
      <c r="M72" s="42"/>
      <c r="N72" s="42"/>
    </row>
    <row r="73" spans="1:14" ht="12.75">
      <c r="A73" s="33">
        <v>65</v>
      </c>
      <c r="B73" s="33" t="s">
        <v>89</v>
      </c>
      <c r="C73" s="42">
        <v>0.0806938920339065</v>
      </c>
      <c r="D73" s="42">
        <v>0.08568506657676071</v>
      </c>
      <c r="E73" s="43"/>
      <c r="F73" s="42">
        <v>0.008645810901137488</v>
      </c>
      <c r="G73" s="42">
        <v>-0.00020063504402394183</v>
      </c>
      <c r="H73" s="42">
        <v>0.00018537774798348117</v>
      </c>
      <c r="I73" s="42">
        <v>-0.0033163684517647923</v>
      </c>
      <c r="J73" s="42">
        <v>0.007678118086984681</v>
      </c>
      <c r="K73" s="42">
        <v>-0.025044509138744092</v>
      </c>
      <c r="M73" s="42">
        <f>SUM(F73:K73)</f>
        <v>-0.012052205898427176</v>
      </c>
      <c r="N73" s="42">
        <f>+M73+D73</f>
        <v>0.07363286067833354</v>
      </c>
    </row>
    <row r="74" spans="1:14" ht="12.75">
      <c r="A74" s="33">
        <v>66</v>
      </c>
      <c r="B74" s="33"/>
      <c r="C74" s="33"/>
      <c r="D74" s="40"/>
      <c r="E74" s="41"/>
      <c r="F74" s="40"/>
      <c r="G74" s="40"/>
      <c r="H74" s="40"/>
      <c r="I74" s="40"/>
      <c r="J74" s="40"/>
      <c r="K74" s="40"/>
      <c r="M74" s="40"/>
      <c r="N74" s="40"/>
    </row>
    <row r="75" spans="1:14" ht="12.75">
      <c r="A75" s="33">
        <v>67</v>
      </c>
      <c r="B75" s="33" t="s">
        <v>90</v>
      </c>
      <c r="C75" s="33"/>
      <c r="D75" s="40"/>
      <c r="E75" s="41"/>
      <c r="F75" s="40"/>
      <c r="G75" s="40"/>
      <c r="H75" s="40"/>
      <c r="I75" s="40"/>
      <c r="J75" s="40"/>
      <c r="K75" s="40"/>
      <c r="M75" s="40"/>
      <c r="N75" s="40"/>
    </row>
    <row r="76" spans="1:14" ht="12.75">
      <c r="A76" s="33">
        <v>68</v>
      </c>
      <c r="B76" s="33" t="s">
        <v>91</v>
      </c>
      <c r="C76" s="33"/>
      <c r="D76" s="35">
        <v>394464105.94623834</v>
      </c>
      <c r="E76" s="36"/>
      <c r="F76" s="35">
        <v>25827521.393936157</v>
      </c>
      <c r="G76" s="35">
        <v>-1587115.2157987952</v>
      </c>
      <c r="H76" s="35">
        <v>802235.0690338612</v>
      </c>
      <c r="I76" s="35">
        <v>-20913978.567281246</v>
      </c>
      <c r="J76" s="35">
        <v>-3550986.354563892</v>
      </c>
      <c r="K76" s="35">
        <v>-1440677.7869734764</v>
      </c>
      <c r="M76" s="35">
        <f>SUM(F76:K76)</f>
        <v>-863001.4616473913</v>
      </c>
      <c r="N76" s="35">
        <f>+M76+D76</f>
        <v>393601104.48459095</v>
      </c>
    </row>
    <row r="77" spans="1:14" ht="12.75">
      <c r="A77" s="33">
        <v>69</v>
      </c>
      <c r="B77" s="33" t="s">
        <v>92</v>
      </c>
      <c r="C77" s="33"/>
      <c r="D77" s="35"/>
      <c r="E77" s="36"/>
      <c r="F77" s="35"/>
      <c r="G77" s="35"/>
      <c r="H77" s="35"/>
      <c r="I77" s="35"/>
      <c r="J77" s="35"/>
      <c r="K77" s="35"/>
      <c r="M77" s="35"/>
      <c r="N77" s="35"/>
    </row>
    <row r="78" spans="1:14" ht="12.75">
      <c r="A78" s="33">
        <v>70</v>
      </c>
      <c r="B78" s="33" t="s">
        <v>93</v>
      </c>
      <c r="C78" s="33"/>
      <c r="D78" s="35"/>
      <c r="E78" s="36"/>
      <c r="F78" s="35"/>
      <c r="G78" s="35"/>
      <c r="H78" s="35"/>
      <c r="I78" s="35"/>
      <c r="J78" s="35"/>
      <c r="K78" s="35"/>
      <c r="M78" s="35"/>
      <c r="N78" s="35"/>
    </row>
    <row r="79" spans="1:14" ht="12.75">
      <c r="A79" s="33">
        <v>71</v>
      </c>
      <c r="B79" s="33" t="s">
        <v>94</v>
      </c>
      <c r="C79" s="33"/>
      <c r="D79" s="35">
        <v>118763213.20649788</v>
      </c>
      <c r="E79" s="36"/>
      <c r="F79" s="35">
        <v>-121551.20722487569</v>
      </c>
      <c r="G79" s="35">
        <v>-231265.78920961916</v>
      </c>
      <c r="H79" s="35">
        <v>47451.66180759668</v>
      </c>
      <c r="I79" s="35">
        <v>-3025601.3587320596</v>
      </c>
      <c r="J79" s="35">
        <v>-3592459.3060844243</v>
      </c>
      <c r="K79" s="35">
        <v>24779554.9266603</v>
      </c>
      <c r="M79" s="35">
        <f>SUM(F79:K79)</f>
        <v>17856128.927216917</v>
      </c>
      <c r="N79" s="35">
        <f>+M79+D79</f>
        <v>136619342.1337148</v>
      </c>
    </row>
    <row r="80" spans="1:14" ht="12.75">
      <c r="A80" s="33">
        <v>72</v>
      </c>
      <c r="B80" s="33" t="s">
        <v>95</v>
      </c>
      <c r="C80" s="33"/>
      <c r="D80" s="35">
        <v>333309628.53878045</v>
      </c>
      <c r="E80" s="36"/>
      <c r="F80" s="35">
        <v>0</v>
      </c>
      <c r="G80" s="35">
        <v>-658972.4254404902</v>
      </c>
      <c r="H80" s="35">
        <v>1058606.3221282363</v>
      </c>
      <c r="I80" s="35">
        <v>1063116.383319378</v>
      </c>
      <c r="J80" s="35">
        <v>-4727403.129374027</v>
      </c>
      <c r="K80" s="35">
        <v>2068754.4735665321</v>
      </c>
      <c r="M80" s="35">
        <f>SUM(F80:K80)</f>
        <v>-1195898.3758003712</v>
      </c>
      <c r="N80" s="35">
        <f>+M80+D80</f>
        <v>332113730.1629801</v>
      </c>
    </row>
    <row r="81" spans="1:14" ht="12.75">
      <c r="A81" s="33">
        <v>73</v>
      </c>
      <c r="B81" s="33" t="s">
        <v>96</v>
      </c>
      <c r="C81" s="33"/>
      <c r="D81" s="38">
        <v>504222879.41272664</v>
      </c>
      <c r="E81" s="36"/>
      <c r="F81" s="38">
        <v>2695602.957494855</v>
      </c>
      <c r="G81" s="38">
        <v>25624746.725622654</v>
      </c>
      <c r="H81" s="38">
        <v>93995.58414173126</v>
      </c>
      <c r="I81" s="38">
        <v>67897.58300983906</v>
      </c>
      <c r="J81" s="38">
        <v>48213100.708711505</v>
      </c>
      <c r="K81" s="38">
        <v>437966.02121269703</v>
      </c>
      <c r="M81" s="38">
        <f>SUM(F81:K81)</f>
        <v>77133309.58019328</v>
      </c>
      <c r="N81" s="38">
        <f>+M81+D81</f>
        <v>581356188.9929199</v>
      </c>
    </row>
    <row r="82" spans="1:14" ht="12.75">
      <c r="A82" s="33">
        <v>74</v>
      </c>
      <c r="B82" s="33" t="s">
        <v>97</v>
      </c>
      <c r="C82" s="33"/>
      <c r="D82" s="35">
        <v>104787641.8657943</v>
      </c>
      <c r="E82" s="36"/>
      <c r="F82" s="35">
        <v>23253469.64366615</v>
      </c>
      <c r="G82" s="35">
        <v>-27639568.577652335</v>
      </c>
      <c r="H82" s="35">
        <v>1719394.1452127695</v>
      </c>
      <c r="I82" s="35">
        <v>-16893158.408239603</v>
      </c>
      <c r="J82" s="35">
        <v>-52899030.88656497</v>
      </c>
      <c r="K82" s="35">
        <v>-24589444.26127994</v>
      </c>
      <c r="M82" s="35">
        <f>SUM(F82:K82)</f>
        <v>-97048338.34485793</v>
      </c>
      <c r="N82" s="35">
        <f>+M82+D82</f>
        <v>7739303.52093637</v>
      </c>
    </row>
    <row r="83" spans="1:14" ht="12.75">
      <c r="A83" s="33">
        <v>75</v>
      </c>
      <c r="B83" s="33"/>
      <c r="C83" s="33"/>
      <c r="D83" s="35"/>
      <c r="E83" s="36"/>
      <c r="F83" s="35"/>
      <c r="G83" s="35"/>
      <c r="H83" s="35"/>
      <c r="I83" s="35"/>
      <c r="J83" s="35"/>
      <c r="K83" s="35"/>
      <c r="M83" s="35"/>
      <c r="N83" s="35"/>
    </row>
    <row r="84" spans="1:14" ht="12.75">
      <c r="A84" s="33">
        <v>76</v>
      </c>
      <c r="B84" s="33" t="s">
        <v>98</v>
      </c>
      <c r="C84" s="33"/>
      <c r="D84" s="38">
        <v>7565238.821211795</v>
      </c>
      <c r="E84" s="36"/>
      <c r="F84" s="38">
        <v>-941597.0485043824</v>
      </c>
      <c r="G84" s="38">
        <v>-1255858.6624389337</v>
      </c>
      <c r="H84" s="38">
        <v>107024.96653693356</v>
      </c>
      <c r="I84" s="38">
        <v>-770276.8736944236</v>
      </c>
      <c r="J84" s="38">
        <v>-2940960.448442474</v>
      </c>
      <c r="K84" s="38">
        <v>-827564.644403575</v>
      </c>
      <c r="M84" s="38">
        <f>SUM(F84:K84)</f>
        <v>-6629232.710946855</v>
      </c>
      <c r="N84" s="38">
        <f>+M84+D84</f>
        <v>936006.1102649402</v>
      </c>
    </row>
    <row r="85" spans="1:14" ht="13.5" thickBot="1">
      <c r="A85" s="33">
        <v>77</v>
      </c>
      <c r="B85" s="33" t="s">
        <v>99</v>
      </c>
      <c r="C85" s="33"/>
      <c r="D85" s="44">
        <v>97222403.0445825</v>
      </c>
      <c r="E85" s="36"/>
      <c r="F85" s="44">
        <v>24195066.69217053</v>
      </c>
      <c r="G85" s="44">
        <v>-26383709.91521339</v>
      </c>
      <c r="H85" s="44">
        <v>1612369.1786758304</v>
      </c>
      <c r="I85" s="44">
        <v>-16122881.534545183</v>
      </c>
      <c r="J85" s="44">
        <v>-49958070.438122496</v>
      </c>
      <c r="K85" s="44">
        <v>-23761879.616876367</v>
      </c>
      <c r="M85" s="44">
        <f>SUM(F85:K85)</f>
        <v>-90419105.63391107</v>
      </c>
      <c r="N85" s="44">
        <f>+M85+D85</f>
        <v>6803297.410671428</v>
      </c>
    </row>
    <row r="86" spans="1:14" ht="13.5" thickTop="1">
      <c r="A86" s="33">
        <v>78</v>
      </c>
      <c r="B86" s="33"/>
      <c r="C86" s="33"/>
      <c r="D86" s="35"/>
      <c r="E86" s="36"/>
      <c r="F86" s="35"/>
      <c r="G86" s="35"/>
      <c r="H86" s="35"/>
      <c r="I86" s="35"/>
      <c r="J86" s="35"/>
      <c r="K86" s="35"/>
      <c r="M86" s="35"/>
      <c r="N86" s="35"/>
    </row>
    <row r="87" spans="1:14" ht="13.5" thickBot="1">
      <c r="A87" s="33">
        <v>79</v>
      </c>
      <c r="B87" s="45" t="s">
        <v>100</v>
      </c>
      <c r="C87" s="45"/>
      <c r="D87" s="39">
        <v>34027841.06560375</v>
      </c>
      <c r="E87" s="36"/>
      <c r="F87" s="39">
        <v>8468273.342259787</v>
      </c>
      <c r="G87" s="39">
        <v>-9234298.47032462</v>
      </c>
      <c r="H87" s="39">
        <v>564329.2125365436</v>
      </c>
      <c r="I87" s="39">
        <v>-5643008.537090734</v>
      </c>
      <c r="J87" s="39">
        <v>-38962137.52240956</v>
      </c>
      <c r="K87" s="39">
        <v>-8316657.86590673</v>
      </c>
      <c r="M87" s="39">
        <f>SUM(F87:K87)</f>
        <v>-53123499.84093531</v>
      </c>
      <c r="N87" s="39">
        <f>+M87+D87</f>
        <v>-19095658.775331564</v>
      </c>
    </row>
    <row r="88" spans="4:14" ht="13.5" thickTop="1">
      <c r="D88" s="46"/>
      <c r="E88" s="47"/>
      <c r="F88" s="3"/>
      <c r="G88" s="3"/>
      <c r="H88" s="3"/>
      <c r="I88" s="3"/>
      <c r="J88" s="3"/>
      <c r="K88" s="3"/>
      <c r="M88" s="3"/>
      <c r="N88" s="46"/>
    </row>
    <row r="89" spans="1:14" ht="22.5">
      <c r="A89" s="48"/>
      <c r="B89" s="49" t="s">
        <v>101</v>
      </c>
      <c r="C89" s="49"/>
      <c r="D89" s="50">
        <v>80065709.56749043</v>
      </c>
      <c r="E89" s="51"/>
      <c r="F89" s="35">
        <v>-28524354.40326079</v>
      </c>
      <c r="G89" s="35">
        <v>567328.8801424727</v>
      </c>
      <c r="H89" s="35">
        <v>-588053.6950320527</v>
      </c>
      <c r="I89" s="35">
        <v>9299567.857690908</v>
      </c>
      <c r="J89" s="35">
        <v>-25705120.501168825</v>
      </c>
      <c r="K89" s="35">
        <v>102660204.43201783</v>
      </c>
      <c r="M89" s="35">
        <f>SUM(F89:K89)</f>
        <v>57709572.57038955</v>
      </c>
      <c r="N89" s="52">
        <f>+M89+D89</f>
        <v>137775282.13787997</v>
      </c>
    </row>
    <row r="90" spans="4:5" ht="12.75">
      <c r="D90" s="53"/>
      <c r="E90" s="54"/>
    </row>
    <row r="91" spans="4:14" ht="12.75">
      <c r="D91" s="55"/>
      <c r="E91" s="55"/>
      <c r="F91" s="56"/>
      <c r="G91" s="55"/>
      <c r="H91" s="55"/>
      <c r="I91" s="55"/>
      <c r="J91" s="55"/>
      <c r="K91" s="55"/>
      <c r="M91" s="49" t="s">
        <v>110</v>
      </c>
      <c r="N91" s="57">
        <v>-21651503.54904318</v>
      </c>
    </row>
    <row r="92" spans="6:14" ht="13.5" customHeight="1" thickBot="1">
      <c r="F92" s="10"/>
      <c r="G92" s="10"/>
      <c r="H92" s="10"/>
      <c r="I92" s="10"/>
      <c r="J92" s="10"/>
      <c r="K92" s="10"/>
      <c r="M92" s="49" t="s">
        <v>111</v>
      </c>
      <c r="N92" s="58">
        <f>+N89+N91</f>
        <v>116123778.58883679</v>
      </c>
    </row>
    <row r="93" ht="13.5" thickTop="1"/>
  </sheetData>
  <printOptions/>
  <pageMargins left="1.25" right="0.75" top="0.5" bottom="0.5" header="0.5" footer="0.5"/>
  <pageSetup fitToWidth="2" horizontalDpi="600" verticalDpi="600" orientation="portrait" scale="54" r:id="rId1"/>
  <colBreaks count="1" manualBreakCount="1">
    <brk id="8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p12508</dc:creator>
  <cp:keywords/>
  <dc:description/>
  <cp:lastModifiedBy>p11461</cp:lastModifiedBy>
  <cp:lastPrinted>2008-12-02T21:20:24Z</cp:lastPrinted>
  <dcterms:created xsi:type="dcterms:W3CDTF">2008-07-10T18:51:42Z</dcterms:created>
  <dcterms:modified xsi:type="dcterms:W3CDTF">2008-12-03T02:38:05Z</dcterms:modified>
  <cp:category/>
  <cp:version/>
  <cp:contentType/>
  <cp:contentStatus/>
</cp:coreProperties>
</file>