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385" activeTab="0"/>
  </bookViews>
  <sheets>
    <sheet name="Sheet1" sheetId="1" r:id="rId1"/>
  </sheets>
  <definedNames>
    <definedName name="_xlnm.Print_Area" localSheetId="0">'Sheet1'!$A$5:$D$53</definedName>
  </definedNames>
  <calcPr calcMode="manual" fullCalcOnLoad="1"/>
</workbook>
</file>

<file path=xl/sharedStrings.xml><?xml version="1.0" encoding="utf-8"?>
<sst xmlns="http://schemas.openxmlformats.org/spreadsheetml/2006/main" count="43" uniqueCount="38">
  <si>
    <t>Project Management</t>
  </si>
  <si>
    <t>Plant Labor</t>
  </si>
  <si>
    <t>Misc. Consultants</t>
  </si>
  <si>
    <t xml:space="preserve">Owners’ Legal Counsel </t>
  </si>
  <si>
    <t>Regulation, PR &amp; Communication</t>
  </si>
  <si>
    <t>C&amp;T Charges for PSC Hearings</t>
  </si>
  <si>
    <t>Legal Costs for PSC Hearings</t>
  </si>
  <si>
    <t>Computer Hardware</t>
  </si>
  <si>
    <t xml:space="preserve">Permitting &amp; License Fees </t>
  </si>
  <si>
    <t xml:space="preserve">Site Surveys/Studies </t>
  </si>
  <si>
    <t>Site Security</t>
  </si>
  <si>
    <t>Permanent Plant Equipment, Tools, &amp; Furnishings</t>
  </si>
  <si>
    <t>Training</t>
  </si>
  <si>
    <t>Capital Surcharge</t>
  </si>
  <si>
    <t>Gas Interconnection</t>
  </si>
  <si>
    <t>Description</t>
  </si>
  <si>
    <t>Amount</t>
  </si>
  <si>
    <t>Other Labor</t>
  </si>
  <si>
    <t>Startup / Fuel and Testing</t>
  </si>
  <si>
    <t>Owners Costs: Lakeside II</t>
  </si>
  <si>
    <t>source:</t>
  </si>
  <si>
    <t>\\pccfil01\data\shared\Trading\Structuring &amp; Pricing\Wholesale Projects\RFP 2012-2014\Final Shortlist\Bid980-LakesideII\Archive\FilesUsedinAPR_2008-09-08\OwnersCosts_CompareRFPandBobvEmail_2008-08-21.xls</t>
  </si>
  <si>
    <t>Contingency (3% of Developer + EPC)</t>
  </si>
  <si>
    <t>Sales tax rate is 6.2%, including state and local components</t>
  </si>
  <si>
    <t>All-risk Insurance does not include Terrorism coverage.</t>
  </si>
  <si>
    <t>Budget for operating spares was originally $6.6m, but the maintenance contract</t>
  </si>
  <si>
    <r>
      <t>Operating Spare Parts</t>
    </r>
    <r>
      <rPr>
        <vertAlign val="superscript"/>
        <sz val="10"/>
        <rFont val="Arial"/>
        <family val="2"/>
      </rPr>
      <t>1</t>
    </r>
  </si>
  <si>
    <t>included the expensive parts and allowed a smaller allowance for Operating</t>
  </si>
  <si>
    <t>Spare Parts here.</t>
  </si>
  <si>
    <r>
      <t>Sales Tax in EPC (treated as capital cost in EPC work, included for completeness here)</t>
    </r>
    <r>
      <rPr>
        <vertAlign val="superscript"/>
        <sz val="10"/>
        <rFont val="Arial"/>
        <family val="2"/>
      </rPr>
      <t>3</t>
    </r>
  </si>
  <si>
    <r>
      <t>Sales Tax in Developer Cost</t>
    </r>
    <r>
      <rPr>
        <vertAlign val="superscript"/>
        <sz val="10"/>
        <rFont val="Arial"/>
        <family val="2"/>
      </rPr>
      <t>3</t>
    </r>
  </si>
  <si>
    <t>Sales Tax</t>
  </si>
  <si>
    <t>sub-total</t>
  </si>
  <si>
    <t>Owner Contingency</t>
  </si>
  <si>
    <t>AFUDC</t>
  </si>
  <si>
    <t>AFUDC on Owners Capital and Sales Tax</t>
  </si>
  <si>
    <t>Owners Capital</t>
  </si>
  <si>
    <r>
      <t>Builders All-risk Insurance</t>
    </r>
    <r>
      <rPr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</si>
</sst>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2" fillId="0" borderId="0" xfId="20" applyAlignment="1">
      <alignment/>
    </xf>
    <xf numFmtId="164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data\shared\Trading\Structuring%20&amp;%20Pricing\Wholesale%20Projects\RFP%202012-2014\Final%20Shortlist\Bid980-LakesideII\Archive\FilesUsedinAPR_2008-09-08\OwnersCosts_CompareRFPandBobvEmail_2008-08-21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6.421875" style="0" customWidth="1"/>
    <col min="3" max="3" width="11.7109375" style="0" bestFit="1" customWidth="1"/>
    <col min="4" max="4" width="8.57421875" style="0" customWidth="1"/>
  </cols>
  <sheetData>
    <row r="1" spans="2:6" ht="18">
      <c r="B1" s="14"/>
      <c r="F1" s="13"/>
    </row>
    <row r="2" spans="2:3" ht="12.75">
      <c r="B2" t="s">
        <v>20</v>
      </c>
      <c r="C2" s="4" t="s">
        <v>21</v>
      </c>
    </row>
    <row r="4" ht="5.25" customHeight="1"/>
    <row r="5" spans="1:3" ht="12.75">
      <c r="A5" s="7" t="s">
        <v>19</v>
      </c>
      <c r="B5" s="8"/>
      <c r="C5" s="8"/>
    </row>
    <row r="7" spans="2:3" ht="12.75">
      <c r="B7" s="2" t="s">
        <v>15</v>
      </c>
      <c r="C7" s="1" t="s">
        <v>16</v>
      </c>
    </row>
    <row r="8" spans="1:3" ht="12.75">
      <c r="A8" s="1" t="s">
        <v>36</v>
      </c>
      <c r="B8" s="2"/>
      <c r="C8" s="1"/>
    </row>
    <row r="9" spans="2:3" ht="12.75">
      <c r="B9" s="9" t="s">
        <v>0</v>
      </c>
      <c r="C9" s="3">
        <v>4500000</v>
      </c>
    </row>
    <row r="10" spans="2:3" ht="12.75">
      <c r="B10" s="9" t="s">
        <v>1</v>
      </c>
      <c r="C10" s="3">
        <v>1355981</v>
      </c>
    </row>
    <row r="11" spans="2:3" ht="12.75">
      <c r="B11" s="9" t="s">
        <v>17</v>
      </c>
      <c r="C11" s="3">
        <v>100000</v>
      </c>
    </row>
    <row r="12" spans="2:3" ht="12.75">
      <c r="B12" s="9" t="s">
        <v>2</v>
      </c>
      <c r="C12" s="3">
        <v>100000</v>
      </c>
    </row>
    <row r="13" spans="2:3" ht="12.75">
      <c r="B13" s="9" t="s">
        <v>3</v>
      </c>
      <c r="C13" s="3">
        <v>100000</v>
      </c>
    </row>
    <row r="14" spans="2:3" ht="12.75">
      <c r="B14" s="9" t="s">
        <v>4</v>
      </c>
      <c r="C14" s="3">
        <v>200000</v>
      </c>
    </row>
    <row r="15" spans="2:3" ht="12.75">
      <c r="B15" s="9" t="s">
        <v>5</v>
      </c>
      <c r="C15" s="3">
        <v>20000</v>
      </c>
    </row>
    <row r="16" spans="2:3" ht="12.75">
      <c r="B16" s="9" t="s">
        <v>6</v>
      </c>
      <c r="C16" s="3">
        <v>200000</v>
      </c>
    </row>
    <row r="17" spans="2:3" ht="12.75">
      <c r="B17" s="9" t="s">
        <v>7</v>
      </c>
      <c r="C17" s="3">
        <v>700000</v>
      </c>
    </row>
    <row r="18" spans="2:3" ht="12.75">
      <c r="B18" s="9" t="s">
        <v>8</v>
      </c>
      <c r="C18" s="3">
        <v>200000</v>
      </c>
    </row>
    <row r="19" spans="2:3" ht="12.75">
      <c r="B19" s="9" t="s">
        <v>18</v>
      </c>
      <c r="C19" s="3">
        <v>1000000</v>
      </c>
    </row>
    <row r="20" spans="2:3" ht="12.75">
      <c r="B20" s="9" t="s">
        <v>9</v>
      </c>
      <c r="C20" s="3">
        <v>50000</v>
      </c>
    </row>
    <row r="21" spans="2:3" ht="12.75">
      <c r="B21" s="9" t="s">
        <v>10</v>
      </c>
      <c r="C21" s="3">
        <v>500000</v>
      </c>
    </row>
    <row r="22" spans="2:3" ht="14.25">
      <c r="B22" s="9" t="s">
        <v>26</v>
      </c>
      <c r="C22" s="3">
        <v>2639000</v>
      </c>
    </row>
    <row r="23" spans="2:3" ht="12.75">
      <c r="B23" s="9" t="s">
        <v>11</v>
      </c>
      <c r="C23" s="3">
        <v>2000000</v>
      </c>
    </row>
    <row r="24" spans="2:3" ht="12.75">
      <c r="B24" s="9" t="s">
        <v>12</v>
      </c>
      <c r="C24" s="3">
        <v>150000</v>
      </c>
    </row>
    <row r="25" spans="2:3" ht="12.75">
      <c r="B25" s="9" t="s">
        <v>14</v>
      </c>
      <c r="C25" s="3">
        <v>2500000</v>
      </c>
    </row>
    <row r="26" spans="2:3" ht="14.25">
      <c r="B26" s="10" t="s">
        <v>37</v>
      </c>
      <c r="C26" s="3">
        <v>2610151</v>
      </c>
    </row>
    <row r="27" spans="2:3" ht="12.75">
      <c r="B27" s="11" t="s">
        <v>32</v>
      </c>
      <c r="C27" s="5">
        <f>SUM(C9:C26)</f>
        <v>18925132</v>
      </c>
    </row>
    <row r="28" spans="2:3" ht="12.75">
      <c r="B28" s="10"/>
      <c r="C28" s="3"/>
    </row>
    <row r="29" spans="1:3" ht="12.75">
      <c r="A29" s="1" t="s">
        <v>13</v>
      </c>
      <c r="B29" s="10"/>
      <c r="C29" s="3"/>
    </row>
    <row r="30" spans="2:3" ht="12.75">
      <c r="B30" s="9" t="s">
        <v>13</v>
      </c>
      <c r="C30" s="3">
        <v>500000</v>
      </c>
    </row>
    <row r="31" spans="2:3" ht="12.75">
      <c r="B31" s="11" t="s">
        <v>32</v>
      </c>
      <c r="C31" s="5">
        <f>C30</f>
        <v>500000</v>
      </c>
    </row>
    <row r="32" spans="2:3" ht="12.75">
      <c r="B32" s="10"/>
      <c r="C32" s="3"/>
    </row>
    <row r="33" spans="1:3" ht="12.75">
      <c r="A33" s="1" t="s">
        <v>34</v>
      </c>
      <c r="B33" s="10"/>
      <c r="C33" s="3"/>
    </row>
    <row r="34" spans="1:3" ht="12.75">
      <c r="A34" s="1"/>
      <c r="B34" s="10" t="s">
        <v>35</v>
      </c>
      <c r="C34" s="3">
        <v>9892055.72824088</v>
      </c>
    </row>
    <row r="35" spans="1:3" ht="12.75">
      <c r="A35" s="1"/>
      <c r="B35" s="11" t="s">
        <v>32</v>
      </c>
      <c r="C35" s="5">
        <f>C34</f>
        <v>9892055.72824088</v>
      </c>
    </row>
    <row r="36" spans="2:3" ht="12.75">
      <c r="B36" s="10"/>
      <c r="C36" s="3"/>
    </row>
    <row r="37" spans="1:3" ht="12.75">
      <c r="A37" s="1" t="s">
        <v>31</v>
      </c>
      <c r="B37" s="10"/>
      <c r="C37" s="3"/>
    </row>
    <row r="38" spans="2:3" ht="27">
      <c r="B38" s="12" t="s">
        <v>29</v>
      </c>
      <c r="C38" s="3">
        <v>19083087</v>
      </c>
    </row>
    <row r="39" spans="2:3" ht="14.25">
      <c r="B39" s="9" t="s">
        <v>30</v>
      </c>
      <c r="C39" s="3">
        <v>806000</v>
      </c>
    </row>
    <row r="40" spans="2:3" ht="12.75">
      <c r="B40" s="1" t="s">
        <v>32</v>
      </c>
      <c r="C40" s="5">
        <f>SUM(C38:C39)</f>
        <v>19889087</v>
      </c>
    </row>
    <row r="41" spans="2:3" ht="12.75">
      <c r="B41" s="9"/>
      <c r="C41" s="3"/>
    </row>
    <row r="42" spans="1:3" ht="12.75">
      <c r="A42" s="1" t="s">
        <v>33</v>
      </c>
      <c r="B42" s="9"/>
      <c r="C42" s="3"/>
    </row>
    <row r="43" spans="2:3" ht="12.75">
      <c r="B43" s="9" t="s">
        <v>22</v>
      </c>
      <c r="C43" s="3">
        <v>20775054.563992687</v>
      </c>
    </row>
    <row r="44" spans="2:3" ht="12.75">
      <c r="B44" s="1" t="s">
        <v>32</v>
      </c>
      <c r="C44" s="5">
        <f>SUM(C43)</f>
        <v>20775054.563992687</v>
      </c>
    </row>
    <row r="45" ht="12.75">
      <c r="C45" s="3"/>
    </row>
    <row r="46" ht="12.75">
      <c r="C46" s="3"/>
    </row>
    <row r="47" spans="3:4" ht="12.75">
      <c r="C47" s="5">
        <f>C27+C31+C35+C40+C44</f>
        <v>69981329.29223356</v>
      </c>
      <c r="D47" s="5"/>
    </row>
    <row r="49" spans="1:2" ht="14.25">
      <c r="A49" s="6">
        <v>1</v>
      </c>
      <c r="B49" t="s">
        <v>25</v>
      </c>
    </row>
    <row r="50" ht="12.75">
      <c r="B50" t="s">
        <v>27</v>
      </c>
    </row>
    <row r="51" ht="12.75">
      <c r="B51" t="s">
        <v>28</v>
      </c>
    </row>
    <row r="52" spans="1:2" ht="14.25">
      <c r="A52" s="6">
        <v>2</v>
      </c>
      <c r="B52" t="s">
        <v>24</v>
      </c>
    </row>
    <row r="53" spans="1:2" ht="14.25">
      <c r="A53" s="6">
        <v>3</v>
      </c>
      <c r="B53" t="s">
        <v>23</v>
      </c>
    </row>
  </sheetData>
  <hyperlinks>
    <hyperlink ref="C2" r:id="rId1" display="\\pccfil01\data\shared\Trading\Structuring &amp; Pricing\Wholesale Projects\RFP 2012-2014\Final Shortlist\Bid980-LakesideII\Archive\FilesUsedinAPR_2008-09-08\OwnersCosts_CompareRFPandBobvEmail_2008-08-21.xls"/>
  </hyperlinks>
  <printOptions horizontalCentered="1"/>
  <pageMargins left="0.31" right="0.36" top="0.26" bottom="0.23" header="0.21" footer="0.2"/>
  <pageSetup fitToHeight="1" fitToWidth="1" horizontalDpi="600" verticalDpi="600" orientation="landscape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Coatney</dc:creator>
  <cp:keywords/>
  <dc:description/>
  <cp:lastModifiedBy>sbintz</cp:lastModifiedBy>
  <cp:lastPrinted>2009-01-16T18:07:50Z</cp:lastPrinted>
  <dcterms:created xsi:type="dcterms:W3CDTF">2008-08-21T19:25:49Z</dcterms:created>
  <dcterms:modified xsi:type="dcterms:W3CDTF">2009-01-26T17:14:57Z</dcterms:modified>
  <cp:category>::ODMA\GRPWISE\ASPOSUPT.PUPSC.PUPSCDocs:60446.1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