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25" windowWidth="18780" windowHeight="11700"/>
  </bookViews>
  <sheets>
    <sheet name="Comparison of Methods" sheetId="1" r:id="rId1"/>
    <sheet name="Stipulated Method" sheetId="2" r:id="rId2"/>
    <sheet name="Allocated Method" sheetId="3" r:id="rId3"/>
    <sheet name="UT Hypothetical Actual NPC" sheetId="4" r:id="rId4"/>
    <sheet name="Utah Summarized NPC in Rate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0" localSheetId="3">[1]Jan!#REF!</definedName>
    <definedName name="\0">[1]Jan!#REF!</definedName>
    <definedName name="\A" localSheetId="1">#REF!</definedName>
    <definedName name="\A" localSheetId="3">#REF!</definedName>
    <definedName name="\A">#REF!</definedName>
    <definedName name="\B" localSheetId="1">#REF!</definedName>
    <definedName name="\B" localSheetId="3">#REF!</definedName>
    <definedName name="\B">#REF!</definedName>
    <definedName name="\BACK1" localSheetId="1">#REF!</definedName>
    <definedName name="\BACK1" localSheetId="3">#REF!</definedName>
    <definedName name="\BACK1">#REF!</definedName>
    <definedName name="\BLOCK" localSheetId="3">#REF!</definedName>
    <definedName name="\BLOCK">#REF!</definedName>
    <definedName name="\BLOCKT" localSheetId="3">#REF!</definedName>
    <definedName name="\BLOCKT">#REF!</definedName>
    <definedName name="\C" localSheetId="3">#REF!</definedName>
    <definedName name="\C">#REF!</definedName>
    <definedName name="\COMP" localSheetId="3">#REF!</definedName>
    <definedName name="\COMP">#REF!</definedName>
    <definedName name="\COMPT" localSheetId="3">#REF!</definedName>
    <definedName name="\COMPT">#REF!</definedName>
    <definedName name="\E" localSheetId="3">#REF!</definedName>
    <definedName name="\E">#REF!</definedName>
    <definedName name="\G" localSheetId="3">#REF!</definedName>
    <definedName name="\G">#REF!</definedName>
    <definedName name="\I" localSheetId="3">#REF!</definedName>
    <definedName name="\I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1">[1]Jan!#REF!</definedName>
    <definedName name="\M" localSheetId="3">[1]Jan!#REF!</definedName>
    <definedName name="\M">[1]Jan!#REF!</definedName>
    <definedName name="\P" localSheetId="1">#REF!</definedName>
    <definedName name="\P" localSheetId="3">#REF!</definedName>
    <definedName name="\P">#REF!</definedName>
    <definedName name="\Q" localSheetId="1">[2]Actual!#REF!</definedName>
    <definedName name="\Q" localSheetId="3">[2]Actual!#REF!</definedName>
    <definedName name="\Q">[2]Actual!#REF!</definedName>
    <definedName name="\R" localSheetId="1">#REF!</definedName>
    <definedName name="\R" localSheetId="3">#REF!</definedName>
    <definedName name="\R">#REF!</definedName>
    <definedName name="\S" localSheetId="1">#REF!</definedName>
    <definedName name="\S" localSheetId="3">#REF!</definedName>
    <definedName name="\S">#REF!</definedName>
    <definedName name="\TABLE1" localSheetId="1">#REF!</definedName>
    <definedName name="\TABLE1" localSheetId="3">#REF!</definedName>
    <definedName name="\TABLE1">#REF!</definedName>
    <definedName name="\TABLE2" localSheetId="3">#REF!</definedName>
    <definedName name="\TABLE2">#REF!</definedName>
    <definedName name="\TABLEA" localSheetId="3">#REF!</definedName>
    <definedName name="\TABLEA">#REF!</definedName>
    <definedName name="\TBL1" localSheetId="3">#REF!</definedName>
    <definedName name="\TBL1">#REF!</definedName>
    <definedName name="\TBL2" localSheetId="3">#REF!</definedName>
    <definedName name="\TBL2">#REF!</definedName>
    <definedName name="\TBL3" localSheetId="3">#REF!</definedName>
    <definedName name="\TBL3">#REF!</definedName>
    <definedName name="\TBL4" localSheetId="3">#REF!</definedName>
    <definedName name="\TBL4">#REF!</definedName>
    <definedName name="\TBL5" localSheetId="3">#REF!</definedName>
    <definedName name="\TBL5">#REF!</definedName>
    <definedName name="\W" localSheetId="3">#REF!</definedName>
    <definedName name="\W">#REF!</definedName>
    <definedName name="\WORK1" localSheetId="3">#REF!</definedName>
    <definedName name="\WORK1">#REF!</definedName>
    <definedName name="\X" localSheetId="3">#REF!</definedName>
    <definedName name="\X">#REF!</definedName>
    <definedName name="\Z" localSheetId="3">#REF!</definedName>
    <definedName name="\Z">#REF!</definedName>
    <definedName name="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DAT1" localSheetId="1">#REF!</definedName>
    <definedName name="___DAT1" localSheetId="3">#REF!</definedName>
    <definedName name="___DAT1">#REF!</definedName>
    <definedName name="___DAT11" localSheetId="1">[3]Sheet1!#REF!</definedName>
    <definedName name="___DAT11" localSheetId="3">[3]Sheet1!#REF!</definedName>
    <definedName name="___DAT11">[3]Sheet1!#REF!</definedName>
    <definedName name="___DAT12" localSheetId="3">[3]Sheet1!#REF!</definedName>
    <definedName name="___DAT12">[3]Sheet1!#REF!</definedName>
    <definedName name="___DAT2" localSheetId="1">#REF!</definedName>
    <definedName name="___DAT2" localSheetId="3">#REF!</definedName>
    <definedName name="___DAT2">#REF!</definedName>
    <definedName name="___DAT3" localSheetId="1">#REF!</definedName>
    <definedName name="___DAT3" localSheetId="3">#REF!</definedName>
    <definedName name="___DAT3">#REF!</definedName>
    <definedName name="___DAT4" localSheetId="1">#REF!</definedName>
    <definedName name="___DAT4" localSheetId="3">#REF!</definedName>
    <definedName name="___DAT4">#REF!</definedName>
    <definedName name="___DAT5" localSheetId="3">#REF!</definedName>
    <definedName name="___DAT5">#REF!</definedName>
    <definedName name="___DAT6" localSheetId="3">#REF!</definedName>
    <definedName name="___DAT6">#REF!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[4]Inputs!#REF!</definedName>
    <definedName name="__123Graph_A" localSheetId="3" hidden="1">[4]Inputs!#REF!</definedName>
    <definedName name="__123Graph_A" hidden="1">[4]Inputs!#REF!</definedName>
    <definedName name="__123Graph_B" localSheetId="1" hidden="1">[4]Inputs!#REF!</definedName>
    <definedName name="__123Graph_B" localSheetId="3" hidden="1">[4]Inputs!#REF!</definedName>
    <definedName name="__123Graph_B" hidden="1">[4]Inputs!#REF!</definedName>
    <definedName name="__123Graph_D" localSheetId="1" hidden="1">[4]Inputs!#REF!</definedName>
    <definedName name="__123Graph_D" localSheetId="3" hidden="1">[4]Inputs!#REF!</definedName>
    <definedName name="__123Graph_D" hidden="1">[4]Inputs!#REF!</definedName>
    <definedName name="__123Graph_E" hidden="1">[5]Input!$E$22:$E$37</definedName>
    <definedName name="__123Graph_F" hidden="1">[5]Input!$D$22:$D$37</definedName>
    <definedName name="__att3" localSheetId="1">#REF!</definedName>
    <definedName name="__att3" localSheetId="3">#REF!</definedName>
    <definedName name="__att3">#REF!</definedName>
    <definedName name="__att7" localSheetId="1">#REF!</definedName>
    <definedName name="__att7" localSheetId="3">#REF!</definedName>
    <definedName name="__att7">#REF!</definedName>
    <definedName name="__DAT1" localSheetId="1">#REF!</definedName>
    <definedName name="__DAT1" localSheetId="3">#REF!</definedName>
    <definedName name="__DAT1">#REF!</definedName>
    <definedName name="__DAT11" localSheetId="1">[3]Sheet1!#REF!</definedName>
    <definedName name="__DAT11" localSheetId="3">[3]Sheet1!#REF!</definedName>
    <definedName name="__DAT11">[3]Sheet1!#REF!</definedName>
    <definedName name="__DAT12" localSheetId="1">[3]Sheet1!#REF!</definedName>
    <definedName name="__DAT12" localSheetId="3">[3]Sheet1!#REF!</definedName>
    <definedName name="__DAT12">[3]Sheet1!#REF!</definedName>
    <definedName name="__DAT2" localSheetId="1">#REF!</definedName>
    <definedName name="__DAT2" localSheetId="3">#REF!</definedName>
    <definedName name="__DAT2">#REF!</definedName>
    <definedName name="__DAT3" localSheetId="1">#REF!</definedName>
    <definedName name="__DAT3" localSheetId="3">#REF!</definedName>
    <definedName name="__DAT3">#REF!</definedName>
    <definedName name="__DAT4" localSheetId="1">#REF!</definedName>
    <definedName name="__DAT4" localSheetId="3">#REF!</definedName>
    <definedName name="__DAT4">#REF!</definedName>
    <definedName name="__DAT5" localSheetId="3">#REF!</definedName>
    <definedName name="__DAT5">#REF!</definedName>
    <definedName name="__DAT6" localSheetId="3">#REF!</definedName>
    <definedName name="__DAT6">#REF!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 localSheetId="1">[1]Jan!#REF!</definedName>
    <definedName name="__MEN2" localSheetId="3">[1]Jan!#REF!</definedName>
    <definedName name="__MEN2">[1]Jan!#REF!</definedName>
    <definedName name="__MEN3" localSheetId="1">[1]Jan!#REF!</definedName>
    <definedName name="__MEN3" localSheetId="3">[1]Jan!#REF!</definedName>
    <definedName name="__MEN3">[1]Jan!#REF!</definedName>
    <definedName name="__tab10" localSheetId="1">#REF!</definedName>
    <definedName name="__tab10" localSheetId="3">#REF!</definedName>
    <definedName name="__tab10">#REF!</definedName>
    <definedName name="__tab11" localSheetId="1">#REF!</definedName>
    <definedName name="__tab11" localSheetId="3">#REF!</definedName>
    <definedName name="__tab11">#REF!</definedName>
    <definedName name="__tab12" localSheetId="1">#REF!</definedName>
    <definedName name="__tab12" localSheetId="3">#REF!</definedName>
    <definedName name="__tab12">#REF!</definedName>
    <definedName name="__tab3" localSheetId="3">#REF!</definedName>
    <definedName name="__tab3">#REF!</definedName>
    <definedName name="__tab4" localSheetId="3">#REF!</definedName>
    <definedName name="__tab4">#REF!</definedName>
    <definedName name="__tab5" localSheetId="3">#REF!</definedName>
    <definedName name="__tab5">#REF!</definedName>
    <definedName name="__tab6" localSheetId="3">#REF!</definedName>
    <definedName name="__tab6">#REF!</definedName>
    <definedName name="__tab7" localSheetId="3">#REF!</definedName>
    <definedName name="__tab7">#REF!</definedName>
    <definedName name="__tab8" localSheetId="3">#REF!</definedName>
    <definedName name="__tab8">#REF!</definedName>
    <definedName name="__tab9" localSheetId="3">#REF!</definedName>
    <definedName name="__tab9">#REF!</definedName>
    <definedName name="__TOP1" localSheetId="1">[1]Jan!#REF!</definedName>
    <definedName name="__TOP1" localSheetId="3">[1]Jan!#REF!</definedName>
    <definedName name="__TOP1">[1]Jan!#REF!</definedName>
    <definedName name="__WO800" localSheetId="1">#REF!</definedName>
    <definedName name="__WO800" localSheetId="3">#REF!</definedName>
    <definedName name="__WO800">#REF!</definedName>
    <definedName name="__WO800802" localSheetId="1">#REF!</definedName>
    <definedName name="__WO800802" localSheetId="3">#REF!</definedName>
    <definedName name="__WO800802">#REF!</definedName>
    <definedName name="_1_0Price_Ta" localSheetId="1">#REF!</definedName>
    <definedName name="_1_0Price_Ta" localSheetId="3">#REF!</definedName>
    <definedName name="_1_0Price_Ta">#REF!</definedName>
    <definedName name="_100_SUM" localSheetId="3">#REF!</definedName>
    <definedName name="_100_SUM">#REF!</definedName>
    <definedName name="_1Price_Ta" localSheetId="3">#REF!</definedName>
    <definedName name="_1Price_Ta">#REF!</definedName>
    <definedName name="_2Price_Ta" localSheetId="3">#REF!</definedName>
    <definedName name="_2Price_Ta">#REF!</definedName>
    <definedName name="_3Price_Ta" localSheetId="3">#REF!</definedName>
    <definedName name="_3Price_Ta">#REF!</definedName>
    <definedName name="_att3" localSheetId="3">#REF!</definedName>
    <definedName name="_att3">#REF!</definedName>
    <definedName name="_att7" localSheetId="3">#REF!</definedName>
    <definedName name="_att7">#REF!</definedName>
    <definedName name="_B" localSheetId="3">#REF!</definedName>
    <definedName name="_B">#REF!</definedName>
    <definedName name="_BLOCK" localSheetId="3">#REF!</definedName>
    <definedName name="_BLOCK">#REF!</definedName>
    <definedName name="_BLOCKT" localSheetId="3">#REF!</definedName>
    <definedName name="_BLOCKT">#REF!</definedName>
    <definedName name="_COMP" localSheetId="3">#REF!</definedName>
    <definedName name="_COMP">#REF!</definedName>
    <definedName name="_COMPR" localSheetId="3">#REF!</definedName>
    <definedName name="_COMPR">#REF!</definedName>
    <definedName name="_COMPT" localSheetId="3">#REF!</definedName>
    <definedName name="_COMPT">#REF!</definedName>
    <definedName name="_DAT1" localSheetId="3">#REF!</definedName>
    <definedName name="_DAT1">#REF!</definedName>
    <definedName name="_DAT11" localSheetId="1">[3]Sheet1!#REF!</definedName>
    <definedName name="_DAT11" localSheetId="3">[3]Sheet1!#REF!</definedName>
    <definedName name="_DAT11">[3]Sheet1!#REF!</definedName>
    <definedName name="_DAT12" localSheetId="1">[3]Sheet1!#REF!</definedName>
    <definedName name="_DAT12" localSheetId="3">[3]Sheet1!#REF!</definedName>
    <definedName name="_DAT12">[3]Sheet1!#REF!</definedName>
    <definedName name="_DAT2" localSheetId="1">#REF!</definedName>
    <definedName name="_DAT2" localSheetId="3">#REF!</definedName>
    <definedName name="_DAT2">#REF!</definedName>
    <definedName name="_DAT3" localSheetId="1">#REF!</definedName>
    <definedName name="_DAT3" localSheetId="3">#REF!</definedName>
    <definedName name="_DAT3">#REF!</definedName>
    <definedName name="_DAT4" localSheetId="1">#REF!</definedName>
    <definedName name="_DAT4" localSheetId="3">#REF!</definedName>
    <definedName name="_DAT4">#REF!</definedName>
    <definedName name="_DAT5" localSheetId="3">#REF!</definedName>
    <definedName name="_DAT5">#REF!</definedName>
    <definedName name="_DAT6" localSheetId="3">#REF!</definedName>
    <definedName name="_DAT6">#REF!</definedName>
    <definedName name="_Fill" localSheetId="3" hidden="1">#REF!</definedName>
    <definedName name="_Fill" hidden="1">#REF!</definedName>
    <definedName name="_xlnm._FilterDatabase" localSheetId="1" hidden="1">#REF!</definedName>
    <definedName name="_xlnm._FilterDatabase" localSheetId="3" hidden="1">#REF!</definedName>
    <definedName name="_xlnm._FilterDatabase" hidden="1">#REF!</definedName>
    <definedName name="_idahoshr" localSheetId="1">#REF!</definedName>
    <definedName name="_idahoshr" localSheetId="3">#REF!</definedName>
    <definedName name="_idahoshr">#REF!</definedName>
    <definedName name="_IPP3">[6]YearlyOEA!$B$319:$K$319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3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hidden="1">#REF!</definedName>
    <definedName name="_MEN2" localSheetId="1">[1]Jan!#REF!</definedName>
    <definedName name="_MEN2" localSheetId="3">[1]Jan!#REF!</definedName>
    <definedName name="_MEN2">[1]Jan!#REF!</definedName>
    <definedName name="_MEN3" localSheetId="1">[1]Jan!#REF!</definedName>
    <definedName name="_MEN3" localSheetId="3">[1]Jan!#REF!</definedName>
    <definedName name="_MEN3">[1]Jan!#REF!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P" localSheetId="1">#REF!</definedName>
    <definedName name="_P" localSheetId="3">#REF!</definedName>
    <definedName name="_P">#REF!</definedName>
    <definedName name="_Sort" localSheetId="1" hidden="1">#REF!</definedName>
    <definedName name="_Sort" localSheetId="3" hidden="1">#REF!</definedName>
    <definedName name="_Sort" hidden="1">#REF!</definedName>
    <definedName name="_SPL" localSheetId="3">#REF!</definedName>
    <definedName name="_SPL">#REF!</definedName>
    <definedName name="_tab10" localSheetId="1">#REF!</definedName>
    <definedName name="_tab10" localSheetId="3">#REF!</definedName>
    <definedName name="_tab10">#REF!</definedName>
    <definedName name="_tab11" localSheetId="3">#REF!</definedName>
    <definedName name="_tab11">#REF!</definedName>
    <definedName name="_tab12" localSheetId="3">#REF!</definedName>
    <definedName name="_tab12">#REF!</definedName>
    <definedName name="_tab3" localSheetId="3">#REF!</definedName>
    <definedName name="_tab3">#REF!</definedName>
    <definedName name="_tab4" localSheetId="3">#REF!</definedName>
    <definedName name="_tab4">#REF!</definedName>
    <definedName name="_tab5" localSheetId="3">#REF!</definedName>
    <definedName name="_tab5">#REF!</definedName>
    <definedName name="_tab6" localSheetId="3">#REF!</definedName>
    <definedName name="_tab6">#REF!</definedName>
    <definedName name="_tab7" localSheetId="3">#REF!</definedName>
    <definedName name="_tab7">#REF!</definedName>
    <definedName name="_tab8" localSheetId="3">#REF!</definedName>
    <definedName name="_tab8">#REF!</definedName>
    <definedName name="_tab9" localSheetId="3">#REF!</definedName>
    <definedName name="_tab9">#REF!</definedName>
    <definedName name="_TOP1" localSheetId="1">[1]Jan!#REF!</definedName>
    <definedName name="_TOP1" localSheetId="3">[1]Jan!#REF!</definedName>
    <definedName name="_TOP1">[1]Jan!#REF!</definedName>
    <definedName name="_WO800" localSheetId="1">#REF!</definedName>
    <definedName name="_WO800" localSheetId="3">#REF!</definedName>
    <definedName name="_WO800">#REF!</definedName>
    <definedName name="_WO800802" localSheetId="1">#REF!</definedName>
    <definedName name="_WO800802" localSheetId="3">#REF!</definedName>
    <definedName name="_WO800802">#REF!</definedName>
    <definedName name="a">'[4]DSM Output'!$J$21:$J$23</definedName>
    <definedName name="A_36" localSheetId="1">#REF!</definedName>
    <definedName name="A_36" localSheetId="3">#REF!</definedName>
    <definedName name="A_36">#REF!</definedName>
    <definedName name="ABSTRACT" localSheetId="3">#REF!</definedName>
    <definedName name="ABSTRACT">#REF!</definedName>
    <definedName name="Access_Button1" hidden="1">"Headcount_Workbook_Schedules_List"</definedName>
    <definedName name="AccessDatabase" hidden="1">"P:\HR\SharonPlummer\Headcount Workbook.mdb"</definedName>
    <definedName name="Acct228.42TROJD" localSheetId="1">'[7]Func Study'!#REF!</definedName>
    <definedName name="Acct228.42TROJD" localSheetId="3">'[7]Func Study'!#REF!</definedName>
    <definedName name="Acct228.42TROJD">'[7]Func Study'!#REF!</definedName>
    <definedName name="Acct22842TROJD" localSheetId="1">'[7]Func Study'!#REF!</definedName>
    <definedName name="Acct22842TROJD" localSheetId="3">'[7]Func Study'!#REF!</definedName>
    <definedName name="Acct22842TROJD">'[7]Func Study'!#REF!</definedName>
    <definedName name="Acct447DGU" localSheetId="1">'[7]Func Study'!#REF!</definedName>
    <definedName name="Acct447DGU" localSheetId="3">'[7]Func Study'!#REF!</definedName>
    <definedName name="Acct447DGU">'[7]Func Study'!#REF!</definedName>
    <definedName name="AcctTable">[8]Variables!$AK$42:$AK$396</definedName>
    <definedName name="actualror">[9]WorkArea!$F$86</definedName>
    <definedName name="Additions_by_Function_Project_State_Month" localSheetId="1">'[10]Apr 05 - Mar 06 Adds'!#REF!</definedName>
    <definedName name="Additions_by_Function_Project_State_Month" localSheetId="3">'[10]Apr 05 - Mar 06 Adds'!#REF!</definedName>
    <definedName name="Additions_by_Function_Project_State_Month">'[10]Apr 05 - Mar 06 Adds'!#REF!</definedName>
    <definedName name="Adjs2avg">[11]Inputs!$L$255:'[11]Inputs'!$T$505</definedName>
    <definedName name="AdjustInput">[11]Inputs!$L$3:$T$250</definedName>
    <definedName name="AdjustSwitch">[11]Variables!$AH$3:$AJ$3</definedName>
    <definedName name="aftertax_ror" localSheetId="1">[12]Utah!#REF!</definedName>
    <definedName name="aftertax_ror" localSheetId="3">[12]Utah!#REF!</definedName>
    <definedName name="aftertax_ror">[12]Utah!#REF!</definedName>
    <definedName name="ALL" localSheetId="1">#REF!</definedName>
    <definedName name="ALL" localSheetId="3">#REF!</definedName>
    <definedName name="ALL">#REF!</definedName>
    <definedName name="all_months" localSheetId="1">#REF!</definedName>
    <definedName name="all_months" localSheetId="3">#REF!</definedName>
    <definedName name="all_months">#REF!</definedName>
    <definedName name="Allocated_HLH_Ready">'[13]GRID Allocated Ready Res (HLH)'!$B$6:$DQ$98</definedName>
    <definedName name="Allocated_HLH_Ready_Date">'[13]GRID Allocated Ready Res (HLH)'!$B$5:$DQ$5</definedName>
    <definedName name="Allocated_HLH_Ready_Name">'[13]GRID Allocated Ready Res (HLH)'!$A$6:$A$98</definedName>
    <definedName name="Allocated_HLH_Spin">'[13]GRID Allocated Spin Res (HLH)'!$B$6:$DQ$98</definedName>
    <definedName name="Allocated_HLH_Spin_Date">'[13]GRID Allocated Spin Res (HLH)'!$B$5:$DQ$5</definedName>
    <definedName name="Allocated_HLH_Spin_Name">'[13]GRID Allocated Spin Res (HLH)'!$A$6:$A$98</definedName>
    <definedName name="Allocated_LLH_Ready">'[13]GRID Allocated Ready Res (LLH)'!$B$6:$DQ$98</definedName>
    <definedName name="Allocated_LLH_Ready_Date">'[13]GRID Allocated Ready Res (LLH)'!$B$5:$DQ$5</definedName>
    <definedName name="Allocated_LLH_Ready_Name">'[13]GRID Allocated Ready Res (LLH)'!$A$6:$A$98</definedName>
    <definedName name="Allocated_LLH_Spin">'[13]GRID Allocated Spin Res (LLH)'!$B$6:$DQ$98</definedName>
    <definedName name="Allocated_LLH_Spin_Date">'[13]GRID Allocated Spin Res (LLH)'!$B$5:$DQ$5</definedName>
    <definedName name="Allocated_LLH_Spin_Name">'[13]GRID Allocated Spin Res (LLH)'!$A$6:$A$98</definedName>
    <definedName name="AllocationMethod">[14]Variables!$AP$33</definedName>
    <definedName name="annual.hours" localSheetId="1">#REF!</definedName>
    <definedName name="annual.hours" localSheetId="3">#REF!</definedName>
    <definedName name="annual.hours">#REF!</definedName>
    <definedName name="APR" localSheetId="1">[1]Jan!#REF!</definedName>
    <definedName name="APR" localSheetId="3">[1]Jan!#REF!</definedName>
    <definedName name="APR">[1]Jan!#REF!</definedName>
    <definedName name="APRT" localSheetId="1">#REF!</definedName>
    <definedName name="APRT" localSheetId="3">#REF!</definedName>
    <definedName name="APRT">#REF!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k_Mid_Bid1" localSheetId="1">#REF!</definedName>
    <definedName name="Ask_Mid_Bid1" localSheetId="3">#REF!</definedName>
    <definedName name="Ask_Mid_Bid1">#REF!</definedName>
    <definedName name="Ask_Mid_Bid2" localSheetId="1">#REF!</definedName>
    <definedName name="Ask_Mid_Bid2" localSheetId="3">#REF!</definedName>
    <definedName name="Ask_Mid_Bid2">#REF!</definedName>
    <definedName name="AT_48" localSheetId="1">#REF!</definedName>
    <definedName name="AT_48" localSheetId="3">#REF!</definedName>
    <definedName name="AT_48">#REF!</definedName>
    <definedName name="AUG" localSheetId="1">[1]Jan!#REF!</definedName>
    <definedName name="AUG" localSheetId="3">[1]Jan!#REF!</definedName>
    <definedName name="AUG">[1]Jan!#REF!</definedName>
    <definedName name="AUGT" localSheetId="1">#REF!</definedName>
    <definedName name="AUGT" localSheetId="3">#REF!</definedName>
    <definedName name="AUGT">#REF!</definedName>
    <definedName name="average.price" localSheetId="1">#REF!</definedName>
    <definedName name="average.price" localSheetId="3">#REF!</definedName>
    <definedName name="average.price">#REF!</definedName>
    <definedName name="AverageFactors">[11]UTCR!$AC$22:$AQ$108</definedName>
    <definedName name="AverageInput">[11]Inputs!$F$3:$I$1732</definedName>
    <definedName name="AvgFactorCopy" localSheetId="1">#REF!</definedName>
    <definedName name="AvgFactorCopy" localSheetId="3">#REF!</definedName>
    <definedName name="AvgFactorCopy">#REF!</definedName>
    <definedName name="AvgFactors">[15]Factors!$B$3:$P$99</definedName>
    <definedName name="b">[16]Variables!$AL$29</definedName>
    <definedName name="B1_Print" localSheetId="1">#REF!</definedName>
    <definedName name="B1_Print" localSheetId="3">#REF!</definedName>
    <definedName name="B1_Print">#REF!</definedName>
    <definedName name="BACK1" localSheetId="1">#REF!</definedName>
    <definedName name="BACK1" localSheetId="3">#REF!</definedName>
    <definedName name="BACK1">#REF!</definedName>
    <definedName name="BACK2" localSheetId="1">#REF!</definedName>
    <definedName name="BACK2" localSheetId="3">#REF!</definedName>
    <definedName name="BACK2">#REF!</definedName>
    <definedName name="BACK3" localSheetId="3">#REF!</definedName>
    <definedName name="BACK3">#REF!</definedName>
    <definedName name="BACKUP1" localSheetId="3">#REF!</definedName>
    <definedName name="BACKUP1">#REF!</definedName>
    <definedName name="Baseline" localSheetId="3">#REF!</definedName>
    <definedName name="Baseline">#REF!</definedName>
    <definedName name="BLOCK" localSheetId="3">#REF!</definedName>
    <definedName name="BLOCK">#REF!</definedName>
    <definedName name="BLOCKTOP" localSheetId="3">#REF!</definedName>
    <definedName name="BLOCKTOP">#REF!</definedName>
    <definedName name="Blundell">[6]YearlyOEA!$B$10:$K$12</definedName>
    <definedName name="BOOKADJ" localSheetId="1">#REF!</definedName>
    <definedName name="BOOKADJ" localSheetId="3">#REF!</definedName>
    <definedName name="BOOKADJ">#REF!</definedName>
    <definedName name="budsum2" localSheetId="1">[17]Att1!#REF!</definedName>
    <definedName name="budsum2" localSheetId="3">[17]Att1!#REF!</definedName>
    <definedName name="budsum2">[17]Att1!#REF!</definedName>
    <definedName name="bump" localSheetId="1">[12]Utah!#REF!</definedName>
    <definedName name="bump" localSheetId="3">[12]Utah!#REF!</definedName>
    <definedName name="bump">[12]Utah!#REF!</definedName>
    <definedName name="burn.rate" localSheetId="1">#REF!</definedName>
    <definedName name="burn.rate" localSheetId="3">#REF!</definedName>
    <definedName name="burn.rate">#REF!</definedName>
    <definedName name="calcoutput">'[18]Calcoutput (futures)'!$B$7:$J$128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'[18]OTC Gas Quotes'!$M$2</definedName>
    <definedName name="cap">[19]Readings!$B$2</definedName>
    <definedName name="Capacity" localSheetId="3">#REF!</definedName>
    <definedName name="Capacity">#REF!</definedName>
    <definedName name="Carbon_1">[6]YearlyOEA!$B$20:$K$22</definedName>
    <definedName name="Carbon_2">[6]YearlyOEA!$B$30:$K$32</definedName>
    <definedName name="CC_1A">[6]YearlyOEA!$B$313:$K$313</definedName>
    <definedName name="CC_1B">[6]YearlyOEA!$B$314:$K$314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1">#REF!</definedName>
    <definedName name="Check" localSheetId="3">#REF!</definedName>
    <definedName name="Check">#REF!</definedName>
    <definedName name="Checksumavg">[11]Inputs!$J$1</definedName>
    <definedName name="Checksumend">[11]Inputs!$E$1</definedName>
    <definedName name="Cholla_4">[6]YearlyOEA!$B$40:$K$42</definedName>
    <definedName name="COBAsk" localSheetId="1">#REF!</definedName>
    <definedName name="COBAsk" localSheetId="3">#REF!</definedName>
    <definedName name="COBAsk">#REF!</definedName>
    <definedName name="COBAskHist" localSheetId="1">#REF!</definedName>
    <definedName name="COBAskHist" localSheetId="3">#REF!</definedName>
    <definedName name="COBAskHist">#REF!</definedName>
    <definedName name="COBAskOff" localSheetId="1">#REF!</definedName>
    <definedName name="COBAskOff" localSheetId="3">#REF!</definedName>
    <definedName name="COBAskOff">#REF!</definedName>
    <definedName name="COBAskToday" localSheetId="3">#REF!</definedName>
    <definedName name="COBAskToday">#REF!</definedName>
    <definedName name="COBBid" localSheetId="3">#REF!</definedName>
    <definedName name="COBBid">#REF!</definedName>
    <definedName name="COBBidHist" localSheetId="3">#REF!</definedName>
    <definedName name="COBBidHist">#REF!</definedName>
    <definedName name="COBBidOff" localSheetId="3">#REF!</definedName>
    <definedName name="COBBidOff">#REF!</definedName>
    <definedName name="COBBidToday" localSheetId="3">#REF!</definedName>
    <definedName name="COBBidToday">#REF!</definedName>
    <definedName name="cobhlhask" localSheetId="3">#REF!</definedName>
    <definedName name="cobhlhask">#REF!</definedName>
    <definedName name="cobhlhbid" localSheetId="3">#REF!</definedName>
    <definedName name="cobhlhbid">#REF!</definedName>
    <definedName name="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lstrip_3">[6]YearlyOEA!$B$50:$K$52</definedName>
    <definedName name="Colstrip_4">[6]YearlyOEA!$B$60:$K$62</definedName>
    <definedName name="COMADJ" localSheetId="1">#REF!</definedName>
    <definedName name="COMADJ" localSheetId="3">#REF!</definedName>
    <definedName name="COMADJ">#REF!</definedName>
    <definedName name="combined1" localSheetId="2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 localSheetId="1">[12]Utah!#REF!</definedName>
    <definedName name="comm" localSheetId="3">[12]Utah!#REF!</definedName>
    <definedName name="comm">[12]Utah!#REF!</definedName>
    <definedName name="comm_cost" localSheetId="1">[12]Utah!#REF!</definedName>
    <definedName name="comm_cost" localSheetId="3">[12]Utah!#REF!</definedName>
    <definedName name="comm_cost">[12]Utah!#REF!</definedName>
    <definedName name="Common">[20]Variables!$AQ$27</definedName>
    <definedName name="COMP" localSheetId="1">#REF!</definedName>
    <definedName name="COMP" localSheetId="3">#REF!</definedName>
    <definedName name="COMP">#REF!</definedName>
    <definedName name="COMPACTUAL" localSheetId="1">#REF!</definedName>
    <definedName name="COMPACTUAL" localSheetId="3">#REF!</definedName>
    <definedName name="COMPACTUAL">#REF!</definedName>
    <definedName name="COMPT" localSheetId="1">#REF!</definedName>
    <definedName name="COMPT" localSheetId="3">#REF!</definedName>
    <definedName name="COMPT">#REF!</definedName>
    <definedName name="COMPWEATHER" localSheetId="3">#REF!</definedName>
    <definedName name="COMPWEATHER">#REF!</definedName>
    <definedName name="CONTRACTDATA" localSheetId="1">[21]MarketData!#REF!</definedName>
    <definedName name="CONTRACTDATA" localSheetId="3">[21]MarketData!#REF!</definedName>
    <definedName name="CONTRACTDATA">[21]MarketData!#REF!</definedName>
    <definedName name="Contracted_HLH">'[13]GRID Contracted Reserves (HLH)'!$B$6:$DQ$100</definedName>
    <definedName name="Contracted_HLH_Date">'[13]GRID Contracted Reserves (HLH)'!$B$5:$DQ$5</definedName>
    <definedName name="Contracted_HLH_Name">'[13]GRID Contracted Reserves (HLH)'!$A$6:$A$100</definedName>
    <definedName name="Contracted_LLH">'[13]GRID Contracted Reserves (LLH)'!$B$6:$DQ$100</definedName>
    <definedName name="Contracted_LLH_Date">'[13]GRID Contracted Reserves (LLH)'!$B$5:$DQ$5</definedName>
    <definedName name="Contracted_LLH_Name">'[13]GRID Contracted Reserves (LLH)'!$A$6:$A$100</definedName>
    <definedName name="contractsymbol">[18]Futures!$B$2:$B$500</definedName>
    <definedName name="ContractTypeDol">'[22]Check Dollars'!$R$245:$S$511</definedName>
    <definedName name="ContractTypeMWh">'[22]Check MWh'!$R$246:$S$514</definedName>
    <definedName name="Conversion">[23]Conversion!$A$2:$E$1253</definedName>
    <definedName name="Cost.Load" localSheetId="1">#REF!</definedName>
    <definedName name="Cost.Load" localSheetId="3">#REF!</definedName>
    <definedName name="Cost.Load">#REF!</definedName>
    <definedName name="Craig_1">[6]YearlyOEA!$B$70:$K$72</definedName>
    <definedName name="Craig_2">[6]YearlyOEA!$B$80:$K$82</definedName>
    <definedName name="D_TWKSHT" localSheetId="1">#REF!</definedName>
    <definedName name="D_TWKSHT" localSheetId="3">#REF!</definedName>
    <definedName name="D_TWKSHT">#REF!</definedName>
    <definedName name="DATA1" localSheetId="1">#REF!</definedName>
    <definedName name="DATA1" localSheetId="3">#REF!</definedName>
    <definedName name="DATA1">#REF!</definedName>
    <definedName name="DATA10" localSheetId="1">#REF!</definedName>
    <definedName name="DATA10" localSheetId="3">#REF!</definedName>
    <definedName name="DATA10">#REF!</definedName>
    <definedName name="DATA100" localSheetId="3">#REF!</definedName>
    <definedName name="DATA100">#REF!</definedName>
    <definedName name="DATA101" localSheetId="3">#REF!</definedName>
    <definedName name="DATA101">#REF!</definedName>
    <definedName name="DATA102" localSheetId="3">#REF!</definedName>
    <definedName name="DATA102">#REF!</definedName>
    <definedName name="DATA103" localSheetId="3">#REF!</definedName>
    <definedName name="DATA103">#REF!</definedName>
    <definedName name="DATA104" localSheetId="3">#REF!</definedName>
    <definedName name="DATA104">#REF!</definedName>
    <definedName name="DATA105" localSheetId="3">#REF!</definedName>
    <definedName name="DATA105">#REF!</definedName>
    <definedName name="DATA106" localSheetId="3">#REF!</definedName>
    <definedName name="DATA106">#REF!</definedName>
    <definedName name="DATA107" localSheetId="3">#REF!</definedName>
    <definedName name="DATA107">#REF!</definedName>
    <definedName name="DATA108" localSheetId="3">#REF!</definedName>
    <definedName name="DATA108">#REF!</definedName>
    <definedName name="DATA109" localSheetId="3">#REF!</definedName>
    <definedName name="DATA109">#REF!</definedName>
    <definedName name="DATA11" localSheetId="3">#REF!</definedName>
    <definedName name="DATA11">#REF!</definedName>
    <definedName name="DATA110" localSheetId="1">[24]glpca!#REF!</definedName>
    <definedName name="DATA110" localSheetId="3">[24]glpca!#REF!</definedName>
    <definedName name="DATA110">[24]glpca!#REF!</definedName>
    <definedName name="DATA111" localSheetId="1">[24]glpca!#REF!</definedName>
    <definedName name="DATA111" localSheetId="3">[24]glpca!#REF!</definedName>
    <definedName name="DATA111">[24]glpca!#REF!</definedName>
    <definedName name="DATA112" localSheetId="1">[24]glpca!#REF!</definedName>
    <definedName name="DATA112" localSheetId="3">[24]glpca!#REF!</definedName>
    <definedName name="DATA112">[24]glpca!#REF!</definedName>
    <definedName name="DATA113" localSheetId="1">[24]glpca!#REF!</definedName>
    <definedName name="DATA113" localSheetId="3">[24]glpca!#REF!</definedName>
    <definedName name="DATA113">[24]glpca!#REF!</definedName>
    <definedName name="DATA114" localSheetId="3">[24]glpca!#REF!</definedName>
    <definedName name="DATA114">[24]glpca!#REF!</definedName>
    <definedName name="DATA12" localSheetId="1">#REF!</definedName>
    <definedName name="DATA12" localSheetId="3">#REF!</definedName>
    <definedName name="DATA12">#REF!</definedName>
    <definedName name="DATA13" localSheetId="1">#REF!</definedName>
    <definedName name="DATA13" localSheetId="3">#REF!</definedName>
    <definedName name="DATA13">#REF!</definedName>
    <definedName name="DATA14" localSheetId="1">#REF!</definedName>
    <definedName name="DATA14" localSheetId="3">#REF!</definedName>
    <definedName name="DATA14">#REF!</definedName>
    <definedName name="DATA15" localSheetId="3">#REF!</definedName>
    <definedName name="DATA15">#REF!</definedName>
    <definedName name="DATA16" localSheetId="3">#REF!</definedName>
    <definedName name="DATA16">#REF!</definedName>
    <definedName name="DATA17" localSheetId="3">#REF!</definedName>
    <definedName name="DATA17">#REF!</definedName>
    <definedName name="DATA18" localSheetId="3">#REF!</definedName>
    <definedName name="DATA18">#REF!</definedName>
    <definedName name="DATA19" localSheetId="3">#REF!</definedName>
    <definedName name="DATA19">#REF!</definedName>
    <definedName name="DATA2" localSheetId="3">#REF!</definedName>
    <definedName name="DATA2">#REF!</definedName>
    <definedName name="DATA20" localSheetId="3">#REF!</definedName>
    <definedName name="DATA20">#REF!</definedName>
    <definedName name="DATA21" localSheetId="3">#REF!</definedName>
    <definedName name="DATA21">#REF!</definedName>
    <definedName name="DATA22" localSheetId="3">#REF!</definedName>
    <definedName name="DATA22">#REF!</definedName>
    <definedName name="DATA23" localSheetId="3">#REF!</definedName>
    <definedName name="DATA23">#REF!</definedName>
    <definedName name="DATA24" localSheetId="3">#REF!</definedName>
    <definedName name="DATA24">#REF!</definedName>
    <definedName name="DATA25" localSheetId="3">#REF!</definedName>
    <definedName name="DATA25">#REF!</definedName>
    <definedName name="DATA26" localSheetId="3">#REF!</definedName>
    <definedName name="DATA26">#REF!</definedName>
    <definedName name="DATA27" localSheetId="3">#REF!</definedName>
    <definedName name="DATA27">#REF!</definedName>
    <definedName name="DATA28" localSheetId="3">#REF!</definedName>
    <definedName name="DATA28">#REF!</definedName>
    <definedName name="DATA29" localSheetId="3">#REF!</definedName>
    <definedName name="DATA29">#REF!</definedName>
    <definedName name="DATA3" localSheetId="3">#REF!</definedName>
    <definedName name="DATA3">#REF!</definedName>
    <definedName name="DATA30" localSheetId="3">#REF!</definedName>
    <definedName name="DATA30">#REF!</definedName>
    <definedName name="DATA31" localSheetId="3">#REF!</definedName>
    <definedName name="DATA31">#REF!</definedName>
    <definedName name="DATA32" localSheetId="3">#REF!</definedName>
    <definedName name="DATA32">#REF!</definedName>
    <definedName name="DATA33" localSheetId="3">#REF!</definedName>
    <definedName name="DATA33">#REF!</definedName>
    <definedName name="DATA34" localSheetId="3">#REF!</definedName>
    <definedName name="DATA34">#REF!</definedName>
    <definedName name="DATA35" localSheetId="3">#REF!</definedName>
    <definedName name="DATA35">#REF!</definedName>
    <definedName name="DATA36" localSheetId="3">#REF!</definedName>
    <definedName name="DATA36">#REF!</definedName>
    <definedName name="DATA37" localSheetId="3">#REF!</definedName>
    <definedName name="DATA37">#REF!</definedName>
    <definedName name="DATA38" localSheetId="3">#REF!</definedName>
    <definedName name="DATA38">#REF!</definedName>
    <definedName name="DATA39" localSheetId="3">#REF!</definedName>
    <definedName name="DATA39">#REF!</definedName>
    <definedName name="DATA4" localSheetId="3">#REF!</definedName>
    <definedName name="DATA4">#REF!</definedName>
    <definedName name="DATA40" localSheetId="3">#REF!</definedName>
    <definedName name="DATA40">#REF!</definedName>
    <definedName name="DATA41" localSheetId="3">#REF!</definedName>
    <definedName name="DATA41">#REF!</definedName>
    <definedName name="DATA42" localSheetId="3">#REF!</definedName>
    <definedName name="DATA42">#REF!</definedName>
    <definedName name="DATA43" localSheetId="3">#REF!</definedName>
    <definedName name="DATA43">#REF!</definedName>
    <definedName name="DATA44" localSheetId="3">#REF!</definedName>
    <definedName name="DATA44">#REF!</definedName>
    <definedName name="DATA45" localSheetId="3">#REF!</definedName>
    <definedName name="DATA45">#REF!</definedName>
    <definedName name="DATA46" localSheetId="3">#REF!</definedName>
    <definedName name="DATA46">#REF!</definedName>
    <definedName name="DATA47" localSheetId="3">#REF!</definedName>
    <definedName name="DATA47">#REF!</definedName>
    <definedName name="DATA48" localSheetId="3">#REF!</definedName>
    <definedName name="DATA48">#REF!</definedName>
    <definedName name="DATA49" localSheetId="3">#REF!</definedName>
    <definedName name="DATA49">#REF!</definedName>
    <definedName name="DATA5" localSheetId="3">#REF!</definedName>
    <definedName name="DATA5">#REF!</definedName>
    <definedName name="DATA50" localSheetId="3">#REF!</definedName>
    <definedName name="DATA50">#REF!</definedName>
    <definedName name="DATA51" localSheetId="3">#REF!</definedName>
    <definedName name="DATA51">#REF!</definedName>
    <definedName name="DATA52" localSheetId="3">#REF!</definedName>
    <definedName name="DATA52">#REF!</definedName>
    <definedName name="DATA53" localSheetId="3">#REF!</definedName>
    <definedName name="DATA53">#REF!</definedName>
    <definedName name="DATA54" localSheetId="3">#REF!</definedName>
    <definedName name="DATA54">#REF!</definedName>
    <definedName name="DATA55" localSheetId="3">#REF!</definedName>
    <definedName name="DATA55">#REF!</definedName>
    <definedName name="DATA56" localSheetId="3">#REF!</definedName>
    <definedName name="DATA56">#REF!</definedName>
    <definedName name="DATA57" localSheetId="3">#REF!</definedName>
    <definedName name="DATA57">#REF!</definedName>
    <definedName name="DATA58" localSheetId="3">#REF!</definedName>
    <definedName name="DATA58">#REF!</definedName>
    <definedName name="DATA59" localSheetId="3">#REF!</definedName>
    <definedName name="DATA59">#REF!</definedName>
    <definedName name="DATA6" localSheetId="3">#REF!</definedName>
    <definedName name="DATA6">#REF!</definedName>
    <definedName name="DATA60" localSheetId="3">#REF!</definedName>
    <definedName name="DATA60">#REF!</definedName>
    <definedName name="DATA61" localSheetId="3">#REF!</definedName>
    <definedName name="DATA61">#REF!</definedName>
    <definedName name="DATA62" localSheetId="3">#REF!</definedName>
    <definedName name="DATA62">#REF!</definedName>
    <definedName name="DATA63" localSheetId="3">#REF!</definedName>
    <definedName name="DATA63">#REF!</definedName>
    <definedName name="DATA64" localSheetId="3">#REF!</definedName>
    <definedName name="DATA64">#REF!</definedName>
    <definedName name="DATA65" localSheetId="3">#REF!</definedName>
    <definedName name="DATA65">#REF!</definedName>
    <definedName name="DATA66" localSheetId="3">#REF!</definedName>
    <definedName name="DATA66">#REF!</definedName>
    <definedName name="DATA67" localSheetId="3">#REF!</definedName>
    <definedName name="DATA67">#REF!</definedName>
    <definedName name="DATA68" localSheetId="3">#REF!</definedName>
    <definedName name="DATA68">#REF!</definedName>
    <definedName name="DATA69" localSheetId="3">#REF!</definedName>
    <definedName name="DATA69">#REF!</definedName>
    <definedName name="DATA7" localSheetId="3">#REF!</definedName>
    <definedName name="DATA7">#REF!</definedName>
    <definedName name="DATA70" localSheetId="3">#REF!</definedName>
    <definedName name="DATA70">#REF!</definedName>
    <definedName name="DATA71" localSheetId="3">#REF!</definedName>
    <definedName name="DATA71">#REF!</definedName>
    <definedName name="DATA72" localSheetId="3">#REF!</definedName>
    <definedName name="DATA72">#REF!</definedName>
    <definedName name="DATA73" localSheetId="3">#REF!</definedName>
    <definedName name="DATA73">#REF!</definedName>
    <definedName name="DATA74" localSheetId="3">#REF!</definedName>
    <definedName name="DATA74">#REF!</definedName>
    <definedName name="DATA75" localSheetId="3">#REF!</definedName>
    <definedName name="DATA75">#REF!</definedName>
    <definedName name="DATA76" localSheetId="3">#REF!</definedName>
    <definedName name="DATA76">#REF!</definedName>
    <definedName name="DATA77" localSheetId="3">#REF!</definedName>
    <definedName name="DATA77">#REF!</definedName>
    <definedName name="DATA78" localSheetId="3">#REF!</definedName>
    <definedName name="DATA78">#REF!</definedName>
    <definedName name="DATA79" localSheetId="3">#REF!</definedName>
    <definedName name="DATA79">#REF!</definedName>
    <definedName name="DATA8" localSheetId="3">#REF!</definedName>
    <definedName name="DATA8">#REF!</definedName>
    <definedName name="DATA80" localSheetId="3">#REF!</definedName>
    <definedName name="DATA80">#REF!</definedName>
    <definedName name="DATA81" localSheetId="3">#REF!</definedName>
    <definedName name="DATA81">#REF!</definedName>
    <definedName name="DATA82" localSheetId="3">#REF!</definedName>
    <definedName name="DATA82">#REF!</definedName>
    <definedName name="DATA83" localSheetId="3">#REF!</definedName>
    <definedName name="DATA83">#REF!</definedName>
    <definedName name="DATA84" localSheetId="3">#REF!</definedName>
    <definedName name="DATA84">#REF!</definedName>
    <definedName name="DATA85" localSheetId="3">#REF!</definedName>
    <definedName name="DATA85">#REF!</definedName>
    <definedName name="DATA86" localSheetId="3">#REF!</definedName>
    <definedName name="DATA86">#REF!</definedName>
    <definedName name="DATA87" localSheetId="3">#REF!</definedName>
    <definedName name="DATA87">#REF!</definedName>
    <definedName name="DATA88" localSheetId="3">#REF!</definedName>
    <definedName name="DATA88">#REF!</definedName>
    <definedName name="DATA89" localSheetId="3">#REF!</definedName>
    <definedName name="DATA89">#REF!</definedName>
    <definedName name="DATA9" localSheetId="3">#REF!</definedName>
    <definedName name="DATA9">#REF!</definedName>
    <definedName name="DATA90" localSheetId="3">#REF!</definedName>
    <definedName name="DATA90">#REF!</definedName>
    <definedName name="DATA91" localSheetId="3">#REF!</definedName>
    <definedName name="DATA91">#REF!</definedName>
    <definedName name="DATA92" localSheetId="3">#REF!</definedName>
    <definedName name="DATA92">#REF!</definedName>
    <definedName name="DATA93" localSheetId="3">#REF!</definedName>
    <definedName name="DATA93">#REF!</definedName>
    <definedName name="DATA94" localSheetId="3">#REF!</definedName>
    <definedName name="DATA94">#REF!</definedName>
    <definedName name="DATA95" localSheetId="3">#REF!</definedName>
    <definedName name="DATA95">#REF!</definedName>
    <definedName name="DATA96" localSheetId="3">#REF!</definedName>
    <definedName name="DATA96">#REF!</definedName>
    <definedName name="DATA97" localSheetId="3">#REF!</definedName>
    <definedName name="DATA97">#REF!</definedName>
    <definedName name="DATA98" localSheetId="3">#REF!</definedName>
    <definedName name="DATA98">#REF!</definedName>
    <definedName name="DATA99" localSheetId="3">#REF!</definedName>
    <definedName name="DATA99">#REF!</definedName>
    <definedName name="_xlnm.Database" localSheetId="1">[25]Invoice!#REF!</definedName>
    <definedName name="_xlnm.Database" localSheetId="3">[25]Invoice!#REF!</definedName>
    <definedName name="_xlnm.Database">[25]Invoice!#REF!</definedName>
    <definedName name="DataCheck" localSheetId="1">'[26]Base NPC'!#REF!</definedName>
    <definedName name="DataCheck" localSheetId="3">'[26]Base NPC'!#REF!</definedName>
    <definedName name="DataCheck">'[26]Base NPC'!#REF!</definedName>
    <definedName name="DataCheck_Base" localSheetId="1">#REF!</definedName>
    <definedName name="DataCheck_Base" localSheetId="3">#REF!</definedName>
    <definedName name="DataCheck_Base">#REF!</definedName>
    <definedName name="DataCheck_Delta" localSheetId="3">#REF!</definedName>
    <definedName name="DataCheck_Delta">#REF!</definedName>
    <definedName name="DATE" localSheetId="1">[27]Jan!#REF!</definedName>
    <definedName name="DATE" localSheetId="3">[27]Jan!#REF!</definedName>
    <definedName name="DATE">[27]Jan!#REF!</definedName>
    <definedName name="Date1">'[28]PE Summary'!$X$2</definedName>
    <definedName name="dateTable">'[13]on off peak hours'!$C$15:$IT$15</definedName>
    <definedName name="daysMonth">'[13]on off peak hours'!$C$3:$IT$3</definedName>
    <definedName name="Debt">[20]Variables!$AQ$25</definedName>
    <definedName name="debt_cost" localSheetId="1">[12]Utah!#REF!</definedName>
    <definedName name="debt_cost" localSheetId="3">[12]Utah!#REF!</definedName>
    <definedName name="debt_cost">[12]Utah!#REF!</definedName>
    <definedName name="DebtCost">[20]Variables!$AT$25</definedName>
    <definedName name="DEC" localSheetId="1">[1]Jan!#REF!</definedName>
    <definedName name="DEC" localSheetId="3">[1]Jan!#REF!</definedName>
    <definedName name="DEC">[1]Jan!#REF!</definedName>
    <definedName name="DECT" localSheetId="1">#REF!</definedName>
    <definedName name="DECT" localSheetId="3">#REF!</definedName>
    <definedName name="DECT">#REF!</definedName>
    <definedName name="Demand">[7]Inputs!$D$8</definedName>
    <definedName name="Demand_Dollar">'[13]Demand Dollars'!$B$5:$DQ$1005</definedName>
    <definedName name="Demand_Dollar_Date">'[13]Demand Dollars'!$B$4:$DQ$4</definedName>
    <definedName name="Demand_Dollar_Name">'[13]Demand Dollars'!$A$5:$A$1005</definedName>
    <definedName name="DeprAcctCheck" localSheetId="1">#REF!</definedName>
    <definedName name="DeprAcctCheck" localSheetId="3">#REF!</definedName>
    <definedName name="DeprAcctCheck">#REF!</definedName>
    <definedName name="DeprAdjCheck" localSheetId="1">#REF!</definedName>
    <definedName name="DeprAdjCheck" localSheetId="3">#REF!</definedName>
    <definedName name="DeprAdjCheck">#REF!</definedName>
    <definedName name="DEPRAdjNumber" localSheetId="1">#REF!</definedName>
    <definedName name="DEPRAdjNumber" localSheetId="3">#REF!</definedName>
    <definedName name="DEPRAdjNumber">#REF!</definedName>
    <definedName name="DeprAdjNumberPaste" localSheetId="3">#REF!</definedName>
    <definedName name="DeprAdjNumberPaste">#REF!</definedName>
    <definedName name="DeprAdjSortData" localSheetId="3">#REF!</definedName>
    <definedName name="DeprAdjSortData">#REF!</definedName>
    <definedName name="DeprAdjSortOrder" localSheetId="3">#REF!</definedName>
    <definedName name="DeprAdjSortOrder">#REF!</definedName>
    <definedName name="DeprFactorCheck" localSheetId="3">#REF!</definedName>
    <definedName name="DeprFactorCheck">#REF!</definedName>
    <definedName name="DeprNumberSort" localSheetId="3">#REF!</definedName>
    <definedName name="DeprNumberSort">#REF!</definedName>
    <definedName name="DeprTypeCheck" localSheetId="3">#REF!</definedName>
    <definedName name="DeprTypeCheck">#REF!</definedName>
    <definedName name="DeRated_Avail_HLH" localSheetId="3">#REF!</definedName>
    <definedName name="DeRated_Avail_HLH">#REF!</definedName>
    <definedName name="DeRated_Avail_HLH_Date" localSheetId="3">#REF!</definedName>
    <definedName name="DeRated_Avail_HLH_Date">#REF!</definedName>
    <definedName name="DeRated_Avail_HLH_Name" localSheetId="3">#REF!</definedName>
    <definedName name="DeRated_Avail_HLH_Name">#REF!</definedName>
    <definedName name="DeRated_Avail_LLH" localSheetId="3">#REF!</definedName>
    <definedName name="DeRated_Avail_LLH">#REF!</definedName>
    <definedName name="DeRated_Avail_LLH_Date" localSheetId="3">#REF!</definedName>
    <definedName name="DeRated_Avail_LLH_Date">#REF!</definedName>
    <definedName name="DeRated_Avail_LLH_Name" localSheetId="3">#REF!</definedName>
    <definedName name="DeRated_Avail_LLH_Name">#REF!</definedName>
    <definedName name="DetailStart" localSheetId="3">#REF!</definedName>
    <definedName name="DetailStart">#REF!</definedName>
    <definedName name="Directory" localSheetId="3">#REF!</definedName>
    <definedName name="Directory">#REF!</definedName>
    <definedName name="DispatchSum">"GRID Thermal Generation!R2C1:R4C2"</definedName>
    <definedName name="Dist_factor" localSheetId="1">#REF!</definedName>
    <definedName name="Dist_factor" localSheetId="3">#REF!</definedName>
    <definedName name="Dist_factor">#REF!</definedName>
    <definedName name="DJ_1">[6]YearlyOEA!$B$93:$K$95</definedName>
    <definedName name="DJ_2">[6]YearlyOEA!$B$103:$K$105</definedName>
    <definedName name="DJ_3">[6]YearlyOEA!$B$113:$K$115</definedName>
    <definedName name="DJ_4">[6]YearlyOEA!$B$123:$K$125</definedName>
    <definedName name="Dollars_Wheeling" localSheetId="1">'[29]Exhibit 1'!#REF!</definedName>
    <definedName name="Dollars_Wheeling" localSheetId="3">'[29]Exhibit 1'!#REF!</definedName>
    <definedName name="Dollars_Wheeling">'[29]Exhibit 1'!#REF!</definedName>
    <definedName name="DUDE" localSheetId="1" hidden="1">#REF!</definedName>
    <definedName name="DUDE" localSheetId="3" hidden="1">#REF!</definedName>
    <definedName name="DUDE" hidden="1">#REF!</definedName>
    <definedName name="EffectiveTaxRate" localSheetId="1">#REF!</definedName>
    <definedName name="EffectiveTaxRate" localSheetId="3">#REF!</definedName>
    <definedName name="EffectiveTaxRate">#REF!</definedName>
    <definedName name="Electric_Prices_HLH">'[13]GRID Prices (HLH)'!$B$5:$DQ$30</definedName>
    <definedName name="Electric_Prices_HLH_Date">'[13]GRID Prices (HLH)'!$B$4:$DQ$4</definedName>
    <definedName name="Electric_Prices_HLH_Name">'[13]GRID Prices (HLH)'!$A$5:$A$30</definedName>
    <definedName name="Electric_Prices_LLH">'[13]GRID Prices (LLH)'!$B$5:$DQ$30</definedName>
    <definedName name="Electric_Prices_LLH_Date">'[13]GRID Prices (LLH)'!$B$4:$DQ$4</definedName>
    <definedName name="Electric_Prices_LLH_Name">'[13]GRID Prices (LLH)'!$A$5:$A$30</definedName>
    <definedName name="EmbeddedCapCost" localSheetId="1">#REF!</definedName>
    <definedName name="EmbeddedCapCost" localSheetId="3">#REF!</definedName>
    <definedName name="EmbeddedCapCost">#REF!</definedName>
    <definedName name="Emergency_Dol" localSheetId="1">#REF!</definedName>
    <definedName name="Emergency_Dol" localSheetId="3">#REF!</definedName>
    <definedName name="Emergency_Dol">#REF!</definedName>
    <definedName name="Emergency_Dol_Date" localSheetId="1">#REF!</definedName>
    <definedName name="Emergency_Dol_Date" localSheetId="3">#REF!</definedName>
    <definedName name="Emergency_Dol_Date">#REF!</definedName>
    <definedName name="Emergency_Dol_Name" localSheetId="3">#REF!</definedName>
    <definedName name="Emergency_Dol_Name">#REF!</definedName>
    <definedName name="Emergency_MWh" localSheetId="3">#REF!</definedName>
    <definedName name="Emergency_MWh">#REF!</definedName>
    <definedName name="Emergency_MWh_Date" localSheetId="3">#REF!</definedName>
    <definedName name="Emergency_MWh_Date">#REF!</definedName>
    <definedName name="Emergency_MWh_Date_LLH" localSheetId="3">#REF!</definedName>
    <definedName name="Emergency_MWh_Date_LLH">#REF!</definedName>
    <definedName name="Emergency_MWh_LLH" localSheetId="3">#REF!</definedName>
    <definedName name="Emergency_MWh_LLH">#REF!</definedName>
    <definedName name="Emergency_MWh_Name" localSheetId="3">#REF!</definedName>
    <definedName name="Emergency_MWh_Name">#REF!</definedName>
    <definedName name="Emergency_MWh_Name_LLH" localSheetId="3">#REF!</definedName>
    <definedName name="Emergency_MWh_Name_LLH">#REF!</definedName>
    <definedName name="End_month" localSheetId="3">#REF!</definedName>
    <definedName name="End_month">#REF!</definedName>
    <definedName name="energy">[19]Readings!$B$3</definedName>
    <definedName name="Engy">[7]Inputs!$D$9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[18]MarketData!$J$1</definedName>
    <definedName name="ExchangeMWh" localSheetId="1">#REF!</definedName>
    <definedName name="ExchangeMWh" localSheetId="3">#REF!</definedName>
    <definedName name="ExchangeMWh">#REF!</definedName>
    <definedName name="Exhibit3MWh">'[30]Tab 3 - Adjusted Actual NPC'!$C$183:$C$500</definedName>
    <definedName name="Exhibit3MWhSTF">'[30]Tab 3 - Adjusted Actual NPC'!$B$183:$B$500</definedName>
    <definedName name="extra2" localSheetId="2" hidden="1">{#N/A,#N/A,FALSE,"Loans";#N/A,#N/A,FALSE,"Program Costs";#N/A,#N/A,FALSE,"Measures";#N/A,#N/A,FALSE,"Net Lost Rev";#N/A,#N/A,FALSE,"Incentive"}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ExtractDates" localSheetId="1">#REF!</definedName>
    <definedName name="ExtractDates" localSheetId="3">#REF!</definedName>
    <definedName name="ExtractDates">#REF!</definedName>
    <definedName name="ExtractTable">[31]ImportData!$B$14:$I$33</definedName>
    <definedName name="f101top" localSheetId="1">#REF!</definedName>
    <definedName name="f101top" localSheetId="3">#REF!</definedName>
    <definedName name="f101top">#REF!</definedName>
    <definedName name="f104top" localSheetId="1">#REF!</definedName>
    <definedName name="f104top" localSheetId="3">#REF!</definedName>
    <definedName name="f104top">#REF!</definedName>
    <definedName name="f138top" localSheetId="1">#REF!</definedName>
    <definedName name="f138top" localSheetId="3">#REF!</definedName>
    <definedName name="f138top">#REF!</definedName>
    <definedName name="f140top" localSheetId="3">#REF!</definedName>
    <definedName name="f140top">#REF!</definedName>
    <definedName name="FactorMethod">[11]Variables!$AC$2</definedName>
    <definedName name="FactorType">[15]Variables!$AK$2:$AL$12</definedName>
    <definedName name="FACTP" localSheetId="1">#REF!</definedName>
    <definedName name="FACTP" localSheetId="3">#REF!</definedName>
    <definedName name="FACTP">#REF!</definedName>
    <definedName name="FEB" localSheetId="1">[1]Jan!#REF!</definedName>
    <definedName name="FEB" localSheetId="3">[1]Jan!#REF!</definedName>
    <definedName name="FEB">[1]Jan!#REF!</definedName>
    <definedName name="FEBT" localSheetId="1">#REF!</definedName>
    <definedName name="FEBT" localSheetId="3">#REF!</definedName>
    <definedName name="FEBT">#REF!</definedName>
    <definedName name="Fed_Funds___Bloomberg">[18]MarketData!$A$14</definedName>
    <definedName name="FedTax" localSheetId="3">[12]Utah!#REF!</definedName>
    <definedName name="FedTax">[12]Utah!#REF!</definedName>
    <definedName name="FIT" localSheetId="1">#REF!</definedName>
    <definedName name="FIT" localSheetId="3">#REF!</definedName>
    <definedName name="FIT">#REF!</definedName>
    <definedName name="FIX" localSheetId="3">#REF!</definedName>
    <definedName name="FIX">#REF!</definedName>
    <definedName name="Flat.Ask" localSheetId="1">#REF!</definedName>
    <definedName name="Flat.Ask" localSheetId="3">#REF!</definedName>
    <definedName name="Flat.Ask">#REF!</definedName>
    <definedName name="Flat.Bid" localSheetId="1">#REF!</definedName>
    <definedName name="Flat.Bid" localSheetId="3">#REF!</definedName>
    <definedName name="Flat.Bid">#REF!</definedName>
    <definedName name="FlatMonth" localSheetId="3">#REF!</definedName>
    <definedName name="FlatMonth">#REF!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[11]Variables!$B$28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.bucks" localSheetId="1">#REF!</definedName>
    <definedName name="fuel.bucks" localSheetId="3">#REF!</definedName>
    <definedName name="fuel.bucks">#REF!</definedName>
    <definedName name="fuel.bucks.name" localSheetId="1">#REF!</definedName>
    <definedName name="fuel.bucks.name" localSheetId="3">#REF!</definedName>
    <definedName name="fuel.bucks.name">#REF!</definedName>
    <definedName name="fuel.energy" localSheetId="1">#REF!</definedName>
    <definedName name="fuel.energy" localSheetId="3">#REF!</definedName>
    <definedName name="fuel.energy">#REF!</definedName>
    <definedName name="fuel.energy.name" localSheetId="3">#REF!</definedName>
    <definedName name="fuel.energy.name">#REF!</definedName>
    <definedName name="fuel.mill" localSheetId="3">#REF!</definedName>
    <definedName name="fuel.mill">#REF!</definedName>
    <definedName name="fuel.mill.name" localSheetId="3">#REF!</definedName>
    <definedName name="fuel.mill.name">#REF!</definedName>
    <definedName name="fuel.tons" localSheetId="3">#REF!</definedName>
    <definedName name="fuel.tons">#REF!</definedName>
    <definedName name="fuel.tons.name" localSheetId="3">#REF!</definedName>
    <definedName name="fuel.tons.name">#REF!</definedName>
    <definedName name="Func_Ftrs">[11]Function1149!$E$6:$P$88</definedName>
    <definedName name="Func_GTD_Percents" localSheetId="1">#REF!</definedName>
    <definedName name="Func_GTD_Percents" localSheetId="3">#REF!</definedName>
    <definedName name="Func_GTD_Percents">#REF!</definedName>
    <definedName name="Func_MC" localSheetId="1">#REF!</definedName>
    <definedName name="Func_MC" localSheetId="3">#REF!</definedName>
    <definedName name="Func_MC">#REF!</definedName>
    <definedName name="Func_Percents" localSheetId="1">#REF!</definedName>
    <definedName name="Func_Percents" localSheetId="3">#REF!</definedName>
    <definedName name="Func_Percents">#REF!</definedName>
    <definedName name="Func_Rev_Req1" localSheetId="3">#REF!</definedName>
    <definedName name="Func_Rev_Req1">#REF!</definedName>
    <definedName name="Func_Rev_Req2" localSheetId="3">#REF!</definedName>
    <definedName name="Func_Rev_Req2">#REF!</definedName>
    <definedName name="Func_Revenue" localSheetId="3">#REF!</definedName>
    <definedName name="Func_Revenue">#REF!</definedName>
    <definedName name="Gadsby_1">[6]YearlyOEA!$B$128:$K$128</definedName>
    <definedName name="Gadsby_2">[6]YearlyOEA!$B$129:$K$129</definedName>
    <definedName name="Gadsby_3">[6]YearlyOEA!$B$130:$K$130</definedName>
    <definedName name="Gadsby_4">[6]YearlyOEA!$B$131:$K$131</definedName>
    <definedName name="Gadsby_5">[6]YearlyOEA!$B$132:$K$132</definedName>
    <definedName name="Gadsby_6">[6]YearlyOEA!$B$133:$K$133</definedName>
    <definedName name="Gas_Forward_Price_Curve_copy_Instructions_List" localSheetId="1">'[21]Main Page'!#REF!</definedName>
    <definedName name="Gas_Forward_Price_Curve_copy_Instructions_List" localSheetId="3">'[21]Main Page'!#REF!</definedName>
    <definedName name="Gas_Forward_Price_Curve_copy_Instructions_List">'[21]Main Page'!#REF!</definedName>
    <definedName name="gassummarytable" localSheetId="1">#REF!</definedName>
    <definedName name="gassummarytable" localSheetId="3">#REF!</definedName>
    <definedName name="gassummarytable">#REF!</definedName>
    <definedName name="GREATER10MW" localSheetId="1">#REF!</definedName>
    <definedName name="GREATER10MW" localSheetId="3">#REF!</definedName>
    <definedName name="GREATER10MW">#REF!</definedName>
    <definedName name="Green_Res" localSheetId="1">#REF!</definedName>
    <definedName name="Green_Res" localSheetId="3">#REF!</definedName>
    <definedName name="Green_Res">#REF!</definedName>
    <definedName name="GResIDX" localSheetId="3">#REF!</definedName>
    <definedName name="GResIDX">#REF!</definedName>
    <definedName name="GrossReceipts">[11]Variables!$B$31</definedName>
    <definedName name="GTD_Percents" localSheetId="1">#REF!</definedName>
    <definedName name="GTD_Percents" localSheetId="3">#REF!</definedName>
    <definedName name="GTD_Percents">#REF!</definedName>
    <definedName name="GWI_Annualized" localSheetId="1">#REF!</definedName>
    <definedName name="GWI_Annualized" localSheetId="3">#REF!</definedName>
    <definedName name="GWI_Annualized">#REF!</definedName>
    <definedName name="GWI_Proforma" localSheetId="1">#REF!</definedName>
    <definedName name="GWI_Proforma" localSheetId="3">#REF!</definedName>
    <definedName name="GWI_Proforma">#REF!</definedName>
    <definedName name="Hayden_1">[6]YearlyOEA!$B$139:$K$141</definedName>
    <definedName name="Hayden_2">[6]YearlyOEA!$B$149:$K$151</definedName>
    <definedName name="HEIGHT" localSheetId="1">#REF!</definedName>
    <definedName name="HEIGHT" localSheetId="3">#REF!</definedName>
    <definedName name="HEIGHT">#REF!</definedName>
    <definedName name="HenryHub___Nymex" localSheetId="1">[21]MarketData!#REF!</definedName>
    <definedName name="HenryHub___Nymex" localSheetId="3">[21]MarketData!#REF!</definedName>
    <definedName name="HenryHub___Nymex">[21]MarketData!#REF!</definedName>
    <definedName name="Herm_Date" localSheetId="1">#REF!</definedName>
    <definedName name="Herm_Date" localSheetId="3">#REF!</definedName>
    <definedName name="Herm_Date">#REF!</definedName>
    <definedName name="Herm_Var_OM" localSheetId="1">#REF!</definedName>
    <definedName name="Herm_Var_OM" localSheetId="3">#REF!</definedName>
    <definedName name="Herm_Var_OM">#REF!</definedName>
    <definedName name="Hermiston_1">[6]YearlyOEA!$B$159:$K$161</definedName>
    <definedName name="Hermiston_2">[6]YearlyOEA!$B$169:$K$171</definedName>
    <definedName name="Hide_Rows" localSheetId="1">#REF!</definedName>
    <definedName name="Hide_Rows" localSheetId="3">#REF!</definedName>
    <definedName name="Hide_Rows">#REF!</definedName>
    <definedName name="Hide_Rows_Recon" localSheetId="3">#REF!</definedName>
    <definedName name="Hide_Rows_Recon">#REF!</definedName>
    <definedName name="High_Plan" localSheetId="3">#REF!</definedName>
    <definedName name="High_Plan">#REF!</definedName>
    <definedName name="HLHMonth" localSheetId="3">#REF!</definedName>
    <definedName name="HLHMonth">#REF!</definedName>
    <definedName name="HolidayObserved">'[13]on off peak hours'!$C$21:$IT$21</definedName>
    <definedName name="Holidays">'[13]on off peak hours'!$C$7:$IT$7</definedName>
    <definedName name="Hours5by16">'[13]on off peak hours'!$C$26:$IT$29</definedName>
    <definedName name="HoursHoliday">'[13]on off peak hours'!$C$16:$IT$20</definedName>
    <definedName name="HoursNoHoliday">'[13]on off peak hours'!$C$10:$IT$13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unter_1">[6]YearlyOEA!$B$179:$K$181</definedName>
    <definedName name="Hunter_2">[6]YearlyOEA!$B$189:$K$191</definedName>
    <definedName name="Hunter_3">[6]YearlyOEA!$B$199:$K$201</definedName>
    <definedName name="Huntington_1">[6]YearlyOEA!$B$209:$K$211</definedName>
    <definedName name="Huntington_2">[6]YearlyOEA!$B$219:$K$221</definedName>
    <definedName name="hydro.energy" localSheetId="1">#REF!</definedName>
    <definedName name="hydro.energy" localSheetId="3">#REF!</definedName>
    <definedName name="hydro.energy">#REF!</definedName>
    <definedName name="hydro.energy.name" localSheetId="1">#REF!</definedName>
    <definedName name="hydro.energy.name" localSheetId="3">#REF!</definedName>
    <definedName name="hydro.energy.name">#REF!</definedName>
    <definedName name="Hydro_Gen" localSheetId="1">#REF!</definedName>
    <definedName name="Hydro_Gen" localSheetId="3">#REF!</definedName>
    <definedName name="Hydro_Gen">#REF!</definedName>
    <definedName name="Hydro_Gen_Date" localSheetId="3">#REF!</definedName>
    <definedName name="Hydro_Gen_Date">#REF!</definedName>
    <definedName name="Hydro_Gen_Date_LLH" localSheetId="3">#REF!</definedName>
    <definedName name="Hydro_Gen_Date_LLH">#REF!</definedName>
    <definedName name="Hydro_Gen_LLH" localSheetId="3">#REF!</definedName>
    <definedName name="Hydro_Gen_LLH">#REF!</definedName>
    <definedName name="Hydro_Gen_Name" localSheetId="3">#REF!</definedName>
    <definedName name="Hydro_Gen_Name">#REF!</definedName>
    <definedName name="Hydro_Gen_Name_LLH" localSheetId="3">#REF!</definedName>
    <definedName name="Hydro_Gen_Name_LLH">#REF!</definedName>
    <definedName name="Hydro_Unit_Gen" localSheetId="3">#REF!</definedName>
    <definedName name="Hydro_Unit_Gen">#REF!</definedName>
    <definedName name="Hydro_Unit_Gen_LLH" localSheetId="3">#REF!</definedName>
    <definedName name="Hydro_Unit_Gen_LLH">#REF!</definedName>
    <definedName name="Hydro_Unit_Gen_Name" localSheetId="3">#REF!</definedName>
    <definedName name="Hydro_Unit_Gen_Name">#REF!</definedName>
    <definedName name="Hydro_Unit_Gen_Name_LLH" localSheetId="3">#REF!</definedName>
    <definedName name="Hydro_Unit_Gen_Name_LLH">#REF!</definedName>
    <definedName name="ID_0303_RVN_data" localSheetId="3">#REF!</definedName>
    <definedName name="ID_0303_RVN_data">#REF!</definedName>
    <definedName name="IDAHOSHR" localSheetId="3">#REF!</definedName>
    <definedName name="IDAHOSHR">#REF!</definedName>
    <definedName name="IDAllocMethod" localSheetId="3">#REF!</definedName>
    <definedName name="IDAllocMethod">#REF!</definedName>
    <definedName name="IDcontractsRVN" localSheetId="3">#REF!</definedName>
    <definedName name="IDcontractsRVN">#REF!</definedName>
    <definedName name="IDRateBase" localSheetId="3">#REF!</definedName>
    <definedName name="IDRateBase">#REF!</definedName>
    <definedName name="INDADJ" localSheetId="3">#REF!</definedName>
    <definedName name="INDADJ">#REF!</definedName>
    <definedName name="INPUT" localSheetId="1">[32]Summary!#REF!</definedName>
    <definedName name="INPUT" localSheetId="3">[32]Summary!#REF!</definedName>
    <definedName name="INPUT">[32]Summary!#REF!</definedName>
    <definedName name="Instructions" localSheetId="1">#REF!</definedName>
    <definedName name="Instructions" localSheetId="3">#REF!</definedName>
    <definedName name="Instructions">#REF!</definedName>
    <definedName name="Interest_Rates___Bloomberg">[18]MarketData!$A$1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 localSheetId="1">#REF!</definedName>
    <definedName name="IRR" localSheetId="3">#REF!</definedName>
    <definedName name="IRR">#REF!</definedName>
    <definedName name="IRRIGATION" localSheetId="3">#REF!</definedName>
    <definedName name="IRRIGATION">#REF!</definedName>
    <definedName name="JAN" localSheetId="1">[1]Jan!#REF!</definedName>
    <definedName name="JAN" localSheetId="3">[1]Jan!#REF!</definedName>
    <definedName name="JAN">[1]Jan!#REF!</definedName>
    <definedName name="JANT" localSheetId="1">#REF!</definedName>
    <definedName name="JANT" localSheetId="3">#REF!</definedName>
    <definedName name="JANT">#REF!</definedName>
    <definedName name="JB_1">[6]YearlyOEA!$B$229:$K$231</definedName>
    <definedName name="JB_2">[6]YearlyOEA!$B$239:$K$241</definedName>
    <definedName name="JB_3">[6]YearlyOEA!$B$249:$K$251</definedName>
    <definedName name="JB_4">[6]YearlyOEA!$B$259:$K$261</definedName>
    <definedName name="JB_5">[6]YearlyOEA!$B$320:$K$320</definedName>
    <definedName name="JUL" localSheetId="1">[1]Jan!#REF!</definedName>
    <definedName name="JUL" localSheetId="3">[1]Jan!#REF!</definedName>
    <definedName name="JUL">[1]Jan!#REF!</definedName>
    <definedName name="JULT" localSheetId="1">#REF!</definedName>
    <definedName name="JULT" localSheetId="3">#REF!</definedName>
    <definedName name="JULT">#REF!</definedName>
    <definedName name="JUN" localSheetId="1">[1]Jan!#REF!</definedName>
    <definedName name="JUN" localSheetId="3">[1]Jan!#REF!</definedName>
    <definedName name="JUN">[1]Jan!#REF!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1">#REF!</definedName>
    <definedName name="JUNT" localSheetId="3">#REF!</definedName>
    <definedName name="JUNT">#REF!</definedName>
    <definedName name="Jurisdiction">[15]Variables!$AK$15</definedName>
    <definedName name="JurisNumber">[15]Variables!$AL$15</definedName>
    <definedName name="JurisTitle" localSheetId="1">#REF!</definedName>
    <definedName name="JurisTitle" localSheetId="3">#REF!</definedName>
    <definedName name="JurisTitle">#REF!</definedName>
    <definedName name="JVENTRY" localSheetId="1">#REF!</definedName>
    <definedName name="JVENTRY" localSheetId="3">#REF!</definedName>
    <definedName name="JVENTRY">#REF!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 localSheetId="1">#REF!</definedName>
    <definedName name="LABORMOD" localSheetId="3">#REF!</definedName>
    <definedName name="LABORMOD">#REF!</definedName>
    <definedName name="LABORROLL" localSheetId="1">#REF!</definedName>
    <definedName name="LABORROLL" localSheetId="3">#REF!</definedName>
    <definedName name="LABORROLL">#REF!</definedName>
    <definedName name="Lakeside">[6]YearlyOEA!$B$315:$K$315</definedName>
    <definedName name="last.row" localSheetId="1">#REF!</definedName>
    <definedName name="last.row" localSheetId="3">#REF!</definedName>
    <definedName name="last.row">#REF!</definedName>
    <definedName name="Last_Actual_Year">[33]Variables!$B$7</definedName>
    <definedName name="LastCell" localSheetId="1">[34]Variance!#REF!</definedName>
    <definedName name="LastCell" localSheetId="3">[34]Variance!#REF!</definedName>
    <definedName name="LastCell">[34]Variance!#REF!</definedName>
    <definedName name="LeadLag" localSheetId="1">[11]Inputs!#REF!</definedName>
    <definedName name="LeadLag" localSheetId="3">[11]Inputs!#REF!</definedName>
    <definedName name="LeadLag">[11]Inputs!#REF!</definedName>
    <definedName name="limcount" hidden="1">1</definedName>
    <definedName name="Line_Ext_Credit" localSheetId="1">#REF!</definedName>
    <definedName name="Line_Ext_Credit" localSheetId="3">#REF!</definedName>
    <definedName name="Line_Ext_Credit">#REF!</definedName>
    <definedName name="ListOffset" hidden="1">1</definedName>
    <definedName name="Little_Mtn">[6]YearlyOEA!$B$267:$K$267</definedName>
    <definedName name="LOG" localSheetId="1">[35]Backup!#REF!</definedName>
    <definedName name="LOG" localSheetId="3">[35]Backup!#REF!</definedName>
    <definedName name="LOG">[35]Backup!#REF!</definedName>
    <definedName name="LOSS" localSheetId="1">[35]Backup!#REF!</definedName>
    <definedName name="LOSS" localSheetId="3">[35]Backup!#REF!</definedName>
    <definedName name="LOSS">[35]Backup!#REF!</definedName>
    <definedName name="Low_Plan" localSheetId="1">#REF!</definedName>
    <definedName name="Low_Plan" localSheetId="3">#REF!</definedName>
    <definedName name="Low_Plan">#REF!</definedName>
    <definedName name="LTC_Dollars" localSheetId="1">#REF!</definedName>
    <definedName name="LTC_Dollars" localSheetId="3">#REF!</definedName>
    <definedName name="LTC_Dollars">#REF!</definedName>
    <definedName name="LTC_Dollars_Date" localSheetId="1">#REF!</definedName>
    <definedName name="LTC_Dollars_Date" localSheetId="3">#REF!</definedName>
    <definedName name="LTC_Dollars_Date">#REF!</definedName>
    <definedName name="LTC_Dollars_Name" localSheetId="3">#REF!</definedName>
    <definedName name="LTC_Dollars_Name">#REF!</definedName>
    <definedName name="LTC_MWh" localSheetId="3">#REF!</definedName>
    <definedName name="LTC_MWh">#REF!</definedName>
    <definedName name="LTC_MWH_Date" localSheetId="3">#REF!</definedName>
    <definedName name="LTC_MWH_Date">#REF!</definedName>
    <definedName name="LTC_MWH_Date_LLH" localSheetId="3">#REF!</definedName>
    <definedName name="LTC_MWH_Date_LLH">#REF!</definedName>
    <definedName name="LTC_MWh_LLH" localSheetId="3">#REF!</definedName>
    <definedName name="LTC_MWh_LLH">#REF!</definedName>
    <definedName name="LTC_MWH_Name" localSheetId="3">#REF!</definedName>
    <definedName name="LTC_MWH_Name">#REF!</definedName>
    <definedName name="LTC_MWH_Name_LLH" localSheetId="3">#REF!</definedName>
    <definedName name="LTC_MWH_Name_LLH">#REF!</definedName>
    <definedName name="MACTIT" localSheetId="3">#REF!</definedName>
    <definedName name="MACTIT">#REF!</definedName>
    <definedName name="MAR" localSheetId="1">[1]Jan!#REF!</definedName>
    <definedName name="MAR" localSheetId="3">[1]Jan!#REF!</definedName>
    <definedName name="MAR">[1]Jan!#REF!</definedName>
    <definedName name="market1">'[18]OTC Gas Quotes'!$E$5</definedName>
    <definedName name="market2">'[18]OTC Gas Quotes'!$F$5</definedName>
    <definedName name="market3">'[18]OTC Gas Quotes'!$G$5</definedName>
    <definedName name="market4">'[18]OTC Gas Quotes'!$H$5</definedName>
    <definedName name="market5">'[18]OTC Gas Quotes'!$I$5</definedName>
    <definedName name="market6">'[18]OTC Gas Quotes'!$J$5</definedName>
    <definedName name="market7">'[18]OTC Gas Quotes'!$K$5</definedName>
    <definedName name="MART" localSheetId="1">#REF!</definedName>
    <definedName name="MART" localSheetId="3">#REF!</definedName>
    <definedName name="MART">#REF!</definedName>
    <definedName name="Master" localSheetId="2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 localSheetId="1">[1]Jan!#REF!</definedName>
    <definedName name="MAY" localSheetId="3">[1]Jan!#REF!</definedName>
    <definedName name="MAY">[1]Jan!#REF!</definedName>
    <definedName name="MAYT" localSheetId="1">#REF!</definedName>
    <definedName name="MAYT" localSheetId="3">#REF!</definedName>
    <definedName name="MAYT">#REF!</definedName>
    <definedName name="MCAsk" localSheetId="1">#REF!</definedName>
    <definedName name="MCAsk" localSheetId="3">#REF!</definedName>
    <definedName name="MCAsk">#REF!</definedName>
    <definedName name="MCAskOff" localSheetId="1">#REF!</definedName>
    <definedName name="MCAskOff" localSheetId="3">#REF!</definedName>
    <definedName name="MCAskOff">#REF!</definedName>
    <definedName name="MCAskToday" localSheetId="3">#REF!</definedName>
    <definedName name="MCAskToday">#REF!</definedName>
    <definedName name="MCBid" localSheetId="3">#REF!</definedName>
    <definedName name="MCBid">#REF!</definedName>
    <definedName name="MCBidOff" localSheetId="3">#REF!</definedName>
    <definedName name="MCBidOff">#REF!</definedName>
    <definedName name="MCBidToday" localSheetId="3">#REF!</definedName>
    <definedName name="MCBidToday">#REF!</definedName>
    <definedName name="mchlhask" localSheetId="3">#REF!</definedName>
    <definedName name="mchlhask">#REF!</definedName>
    <definedName name="mchlhbid" localSheetId="3">#REF!</definedName>
    <definedName name="mchlhbid">#REF!</definedName>
    <definedName name="MCtoREV" localSheetId="3">#REF!</definedName>
    <definedName name="MCtoREV">#REF!</definedName>
    <definedName name="MD_High1">'[34]Master Data'!$A$2</definedName>
    <definedName name="MD_Low1">'[34]Master Data'!$D$28</definedName>
    <definedName name="MEN" localSheetId="1">[1]Jan!#REF!</definedName>
    <definedName name="MEN" localSheetId="3">[1]Jan!#REF!</definedName>
    <definedName name="MEN">[1]Jan!#REF!</definedName>
    <definedName name="Menu_Begin" localSheetId="1">#REF!</definedName>
    <definedName name="Menu_Begin" localSheetId="3">#REF!</definedName>
    <definedName name="Menu_Begin">#REF!</definedName>
    <definedName name="Menu_Caption" localSheetId="3">#REF!</definedName>
    <definedName name="Menu_Caption">#REF!</definedName>
    <definedName name="Menu_Large" localSheetId="1">[36]MacroBuilder!#REF!</definedName>
    <definedName name="Menu_Large" localSheetId="3">[36]MacroBuilder!#REF!</definedName>
    <definedName name="Menu_Large">[36]MacroBuilder!#REF!</definedName>
    <definedName name="Menu_Name" localSheetId="1">#REF!</definedName>
    <definedName name="Menu_Name" localSheetId="3">#REF!</definedName>
    <definedName name="Menu_Name">#REF!</definedName>
    <definedName name="Menu_OnAction" localSheetId="3">#REF!</definedName>
    <definedName name="Menu_OnAction">#REF!</definedName>
    <definedName name="Menu_Parent" localSheetId="3">#REF!</definedName>
    <definedName name="Menu_Parent">#REF!</definedName>
    <definedName name="Menu_Small" localSheetId="1">[36]MacroBuilder!#REF!</definedName>
    <definedName name="Menu_Small" localSheetId="3">[36]MacroBuilder!#REF!</definedName>
    <definedName name="Menu_Small">[36]MacroBuilder!#REF!</definedName>
    <definedName name="Method">[7]Inputs!$C$6</definedName>
    <definedName name="MidC">[37]lookup!$C$108:$D$116</definedName>
    <definedName name="MidColAskHist" localSheetId="1">#REF!</definedName>
    <definedName name="MidColAskHist" localSheetId="3">#REF!</definedName>
    <definedName name="MidColAskHist">#REF!</definedName>
    <definedName name="MidColBidHist" localSheetId="1">#REF!</definedName>
    <definedName name="MidColBidHist" localSheetId="3">#REF!</definedName>
    <definedName name="MidColBidHist">#REF!</definedName>
    <definedName name="Misc1AcctCheck" localSheetId="1">#REF!</definedName>
    <definedName name="Misc1AcctCheck" localSheetId="3">#REF!</definedName>
    <definedName name="Misc1AcctCheck">#REF!</definedName>
    <definedName name="Misc1Adjcheck" localSheetId="1">#REF!</definedName>
    <definedName name="Misc1Adjcheck" localSheetId="3">#REF!</definedName>
    <definedName name="Misc1Adjcheck">#REF!</definedName>
    <definedName name="MISC1AdjNumber" localSheetId="1">#REF!</definedName>
    <definedName name="MISC1AdjNumber" localSheetId="3">#REF!</definedName>
    <definedName name="MISC1AdjNumber">#REF!</definedName>
    <definedName name="MISC1AdjNumberPaste" localSheetId="3">#REF!</definedName>
    <definedName name="MISC1AdjNumberPaste">#REF!</definedName>
    <definedName name="MISC1AdjSortData" localSheetId="3">#REF!</definedName>
    <definedName name="MISC1AdjSortData">#REF!</definedName>
    <definedName name="MISC1AdjSortOrder" localSheetId="3">#REF!</definedName>
    <definedName name="MISC1AdjSortOrder">#REF!</definedName>
    <definedName name="Misc1FactorCheck" localSheetId="3">#REF!</definedName>
    <definedName name="Misc1FactorCheck">#REF!</definedName>
    <definedName name="MISC1NumberSort" localSheetId="3">#REF!</definedName>
    <definedName name="MISC1NumberSort">#REF!</definedName>
    <definedName name="Misc1TypeCheck" localSheetId="3">#REF!</definedName>
    <definedName name="Misc1TypeCheck">#REF!</definedName>
    <definedName name="Misc2AcctCheck" localSheetId="3">#REF!</definedName>
    <definedName name="Misc2AcctCheck">#REF!</definedName>
    <definedName name="Misc2AdjCheck" localSheetId="3">#REF!</definedName>
    <definedName name="Misc2AdjCheck">#REF!</definedName>
    <definedName name="MISC2AdjNumber" localSheetId="3">#REF!</definedName>
    <definedName name="MISC2AdjNumber">#REF!</definedName>
    <definedName name="MISC2AdjNumberPaste" localSheetId="3">#REF!</definedName>
    <definedName name="MISC2AdjNumberPaste">#REF!</definedName>
    <definedName name="MISC2AdjSortData" localSheetId="3">#REF!</definedName>
    <definedName name="MISC2AdjSortData">#REF!</definedName>
    <definedName name="MISC2AdjSortOrder" localSheetId="3">#REF!</definedName>
    <definedName name="MISC2AdjSortOrder">#REF!</definedName>
    <definedName name="Misc2FactorCheck" localSheetId="3">#REF!</definedName>
    <definedName name="Misc2FactorCheck">#REF!</definedName>
    <definedName name="MISC2NumberSort" localSheetId="3">#REF!</definedName>
    <definedName name="MISC2NumberSort">#REF!</definedName>
    <definedName name="Misc2TypeCheck" localSheetId="3">#REF!</definedName>
    <definedName name="Misc2TypeCheck">#REF!</definedName>
    <definedName name="MMBtu_Date">[13]MMBtu!$B$4:$DQ$4</definedName>
    <definedName name="MMBtu_Name">[13]MMBtu!$A$5:$A$105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1">#REF!</definedName>
    <definedName name="month" localSheetId="3">#REF!</definedName>
    <definedName name="month">#REF!</definedName>
    <definedName name="Monthdate" localSheetId="1">#REF!</definedName>
    <definedName name="Monthdate" localSheetId="3">#REF!</definedName>
    <definedName name="Monthdate">#REF!</definedName>
    <definedName name="monthlist">[38]Table!$R$2:$S$13</definedName>
    <definedName name="monthtotals">'[38]WA SBC'!$D$40:$O$40</definedName>
    <definedName name="MSP_Factor" localSheetId="1">#REF!</definedName>
    <definedName name="MSP_Factor" localSheetId="3">#REF!</definedName>
    <definedName name="MSP_Factor">#REF!</definedName>
    <definedName name="MSPAverageInput" localSheetId="3">[11]Inputs!#REF!</definedName>
    <definedName name="MSPAverageInput">[11]Inputs!#REF!</definedName>
    <definedName name="MSPYearEndInput" localSheetId="1">[11]Inputs!#REF!</definedName>
    <definedName name="MSPYearEndInput" localSheetId="3">[11]Inputs!#REF!</definedName>
    <definedName name="MSPYearEndInput">[11]Inputs!#REF!</definedName>
    <definedName name="MTAllocMethod" localSheetId="1">#REF!</definedName>
    <definedName name="MTAllocMethod" localSheetId="3">#REF!</definedName>
    <definedName name="MTAllocMethod">#REF!</definedName>
    <definedName name="MTKWH" localSheetId="1">#REF!</definedName>
    <definedName name="MTKWH" localSheetId="3">#REF!</definedName>
    <definedName name="MTKWH">#REF!</definedName>
    <definedName name="MTR_YR3">[39]Variables!$E$14</definedName>
    <definedName name="MTRateBase" localSheetId="1">#REF!</definedName>
    <definedName name="MTRateBase" localSheetId="3">#REF!</definedName>
    <definedName name="MTRateBase">#REF!</definedName>
    <definedName name="MTREV" localSheetId="1">#REF!</definedName>
    <definedName name="MTREV" localSheetId="3">#REF!</definedName>
    <definedName name="MTREV">#REF!</definedName>
    <definedName name="MULT" localSheetId="1">#REF!</definedName>
    <definedName name="MULT" localSheetId="3">#REF!</definedName>
    <definedName name="MULT">#REF!</definedName>
    <definedName name="Nameplate_HLH" localSheetId="1">#REF!</definedName>
    <definedName name="Nameplate_HLH" localSheetId="3">#REF!</definedName>
    <definedName name="Nameplate_HLH">#REF!</definedName>
    <definedName name="Nameplate_HLH_Date" localSheetId="1">#REF!</definedName>
    <definedName name="Nameplate_HLH_Date" localSheetId="3">#REF!</definedName>
    <definedName name="Nameplate_HLH_Date">#REF!</definedName>
    <definedName name="Nameplate_HLH_Name" localSheetId="1">#REF!</definedName>
    <definedName name="Nameplate_HLH_Name" localSheetId="3">#REF!</definedName>
    <definedName name="Nameplate_HLH_Name">#REF!</definedName>
    <definedName name="Nameplate_LLH" localSheetId="3">#REF!</definedName>
    <definedName name="Nameplate_LLH">#REF!</definedName>
    <definedName name="Nameplate_LLH_Date" localSheetId="3">#REF!</definedName>
    <definedName name="Nameplate_LLH_Date">#REF!</definedName>
    <definedName name="Nameplate_LLH_Name" localSheetId="3">#REF!</definedName>
    <definedName name="Nameplate_LLH_Name">#REF!</definedName>
    <definedName name="NameTable" localSheetId="1">'[40]OR MW Month'!#REF!</definedName>
    <definedName name="NameTable" localSheetId="3">'[40]OR MW Month'!#REF!</definedName>
    <definedName name="NameTable">'[40]OR MW Month'!#REF!</definedName>
    <definedName name="Naughton_1">[6]YearlyOEA!$B$273:$K$275</definedName>
    <definedName name="Naughton_2">[6]YearlyOEA!$B$283:$K$285</definedName>
    <definedName name="Naughton_3">[6]YearlyOEA!$B$293:$K$295</definedName>
    <definedName name="Net.System.Load" localSheetId="1">#REF!</definedName>
    <definedName name="Net.System.Load" localSheetId="3">#REF!</definedName>
    <definedName name="Net.System.Load">#REF!</definedName>
    <definedName name="NetPowerCost" localSheetId="1">#REF!</definedName>
    <definedName name="NetPowerCost" localSheetId="3">#REF!</definedName>
    <definedName name="NetPowerCost">#REF!</definedName>
    <definedName name="NetToGross">[11]Variables!$B$25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 localSheetId="1">[1]Jan!#REF!</definedName>
    <definedName name="NEWMO1" localSheetId="3">[1]Jan!#REF!</definedName>
    <definedName name="NEWMO1">[1]Jan!#REF!</definedName>
    <definedName name="NEWMO2" localSheetId="1">[1]Jan!#REF!</definedName>
    <definedName name="NEWMO2" localSheetId="3">[1]Jan!#REF!</definedName>
    <definedName name="NEWMO2">[1]Jan!#REF!</definedName>
    <definedName name="NEWMONTH" localSheetId="1">[1]Jan!#REF!</definedName>
    <definedName name="NEWMONTH" localSheetId="3">[1]Jan!#REF!</definedName>
    <definedName name="NEWMONTH">[1]Jan!#REF!</definedName>
    <definedName name="NONRES" localSheetId="1">#REF!</definedName>
    <definedName name="NONRES" localSheetId="3">#REF!</definedName>
    <definedName name="NONRES">#REF!</definedName>
    <definedName name="NORMALIZE" localSheetId="1">#REF!</definedName>
    <definedName name="NORMALIZE" localSheetId="3">#REF!</definedName>
    <definedName name="NORMALIZE">#REF!</definedName>
    <definedName name="NormalizedFedTaxExp" localSheetId="1">[12]Utah!#REF!</definedName>
    <definedName name="NormalizedFedTaxExp" localSheetId="3">[12]Utah!#REF!</definedName>
    <definedName name="NormalizedFedTaxExp">[12]Utah!#REF!</definedName>
    <definedName name="NormalizedOMExp" localSheetId="1">[12]Utah!#REF!</definedName>
    <definedName name="NormalizedOMExp" localSheetId="3">[12]Utah!#REF!</definedName>
    <definedName name="NormalizedOMExp">[12]Utah!#REF!</definedName>
    <definedName name="NormalizedState" localSheetId="1">[12]Utah!#REF!</definedName>
    <definedName name="NormalizedState" localSheetId="3">[12]Utah!#REF!</definedName>
    <definedName name="NormalizedState">[12]Utah!#REF!</definedName>
    <definedName name="NormalizedStateTaxExp" localSheetId="1">[12]Utah!#REF!</definedName>
    <definedName name="NormalizedStateTaxExp" localSheetId="3">[12]Utah!#REF!</definedName>
    <definedName name="NormalizedStateTaxExp">[12]Utah!#REF!</definedName>
    <definedName name="NormalizedTOIExp" localSheetId="1">[12]Utah!#REF!</definedName>
    <definedName name="NormalizedTOIExp" localSheetId="3">[12]Utah!#REF!</definedName>
    <definedName name="NormalizedTOIExp">[12]Utah!#REF!</definedName>
    <definedName name="NOV" localSheetId="3">[1]Jan!#REF!</definedName>
    <definedName name="NOV">[1]Jan!#REF!</definedName>
    <definedName name="NOVT" localSheetId="1">#REF!</definedName>
    <definedName name="NOVT" localSheetId="3">#REF!</definedName>
    <definedName name="NOVT">#REF!</definedName>
    <definedName name="NPCAcctCheck" localSheetId="1">#REF!</definedName>
    <definedName name="NPCAcctCheck" localSheetId="3">#REF!</definedName>
    <definedName name="NPCAcctCheck">#REF!</definedName>
    <definedName name="NPCAdjcheck" localSheetId="1">#REF!</definedName>
    <definedName name="NPCAdjcheck" localSheetId="3">#REF!</definedName>
    <definedName name="NPCAdjcheck">#REF!</definedName>
    <definedName name="NPCAdjNumber" localSheetId="3">#REF!</definedName>
    <definedName name="NPCAdjNumber">#REF!</definedName>
    <definedName name="NPCAdjNumberPaste" localSheetId="3">#REF!</definedName>
    <definedName name="NPCAdjNumberPaste">#REF!</definedName>
    <definedName name="NPCAdjSortData" localSheetId="3">#REF!</definedName>
    <definedName name="NPCAdjSortData">#REF!</definedName>
    <definedName name="NPCAdjSortOrder" localSheetId="3">#REF!</definedName>
    <definedName name="NPCAdjSortOrder">#REF!</definedName>
    <definedName name="NPCFactorCheck" localSheetId="3">#REF!</definedName>
    <definedName name="NPCFactorCheck">#REF!</definedName>
    <definedName name="NPCNumberSort" localSheetId="3">#REF!</definedName>
    <definedName name="NPCNumberSort">#REF!</definedName>
    <definedName name="NPCTypeCheck" localSheetId="3">#REF!</definedName>
    <definedName name="NPCTypeCheck">#REF!</definedName>
    <definedName name="NUM" localSheetId="3">#REF!</definedName>
    <definedName name="NUM">#REF!</definedName>
    <definedName name="NymexFutures">[18]Futures!$A$2:$J$500</definedName>
    <definedName name="NymexOptions">[18]Options!$A$2:$K$3000</definedName>
    <definedName name="O_MLIST" localSheetId="1">#REF!</definedName>
    <definedName name="O_MLIST" localSheetId="3">#REF!</definedName>
    <definedName name="O_MLIST">#REF!</definedName>
    <definedName name="OCT" localSheetId="1">[1]Jan!#REF!</definedName>
    <definedName name="OCT" localSheetId="3">[1]Jan!#REF!</definedName>
    <definedName name="OCT">[1]Jan!#REF!</definedName>
    <definedName name="OCTT" localSheetId="1">#REF!</definedName>
    <definedName name="OCTT" localSheetId="3">#REF!</definedName>
    <definedName name="OCTT">#REF!</definedName>
    <definedName name="OEA_Date">[6]YearlyOEA!$B$4:$K$4</definedName>
    <definedName name="Off.Peak.Ask" localSheetId="1">#REF!</definedName>
    <definedName name="Off.Peak.Ask" localSheetId="3">#REF!</definedName>
    <definedName name="Off.Peak.Ask">#REF!</definedName>
    <definedName name="Off.Peak.Bid" localSheetId="1">#REF!</definedName>
    <definedName name="Off.Peak.Bid" localSheetId="3">#REF!</definedName>
    <definedName name="Off.Peak.Bid">#REF!</definedName>
    <definedName name="OffPeak_Name" localSheetId="1">[41]FPC!#REF!</definedName>
    <definedName name="OffPeak_Name" localSheetId="3">[41]FPC!#REF!</definedName>
    <definedName name="OffPeak_Name">[41]FPC!#REF!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 localSheetId="1">#REF!</definedName>
    <definedName name="OMAcctCheck" localSheetId="3">#REF!</definedName>
    <definedName name="OMAcctCheck">#REF!</definedName>
    <definedName name="OMAdjCheck" localSheetId="1">#REF!</definedName>
    <definedName name="OMAdjCheck" localSheetId="3">#REF!</definedName>
    <definedName name="OMAdjCheck">#REF!</definedName>
    <definedName name="OMAdjNumber" localSheetId="1">#REF!</definedName>
    <definedName name="OMAdjNumber" localSheetId="3">#REF!</definedName>
    <definedName name="OMAdjNumber">#REF!</definedName>
    <definedName name="OMAdjNumberPaste" localSheetId="3">#REF!</definedName>
    <definedName name="OMAdjNumberPaste">#REF!</definedName>
    <definedName name="OMAdjSortData" localSheetId="3">#REF!</definedName>
    <definedName name="OMAdjSortData">#REF!</definedName>
    <definedName name="OMAdjSortOrder" localSheetId="3">#REF!</definedName>
    <definedName name="OMAdjSortOrder">#REF!</definedName>
    <definedName name="OMFactorCheck" localSheetId="3">#REF!</definedName>
    <definedName name="OMFactorCheck">#REF!</definedName>
    <definedName name="OMNumberSort" localSheetId="3">#REF!</definedName>
    <definedName name="OMNumberSort">#REF!</definedName>
    <definedName name="OMTypeCheck" localSheetId="3">#REF!</definedName>
    <definedName name="OMTypeCheck">#REF!</definedName>
    <definedName name="On.Peak.Ask" localSheetId="3">#REF!</definedName>
    <definedName name="On.Peak.Ask">#REF!</definedName>
    <definedName name="On.Peak.Bid" localSheetId="3">#REF!</definedName>
    <definedName name="On.Peak.Bid">#REF!</definedName>
    <definedName name="ONE" localSheetId="1">[1]Jan!#REF!</definedName>
    <definedName name="ONE" localSheetId="3">[1]Jan!#REF!</definedName>
    <definedName name="ONE">[1]Jan!#REF!</definedName>
    <definedName name="OpRevReturn" localSheetId="1">#REF!</definedName>
    <definedName name="OpRevReturn" localSheetId="3">#REF!</definedName>
    <definedName name="OpRevReturn">#REF!</definedName>
    <definedName name="option">'[9]Dist Misc'!$F$120</definedName>
    <definedName name="OptionsTable">[18]Options!$A$1:$P$3000</definedName>
    <definedName name="OR_305_12mo_endg_200203" localSheetId="1">#REF!</definedName>
    <definedName name="OR_305_12mo_endg_200203" localSheetId="3">#REF!</definedName>
    <definedName name="OR_305_12mo_endg_200203">#REF!</definedName>
    <definedName name="ORAllocMethod" localSheetId="1">#REF!</definedName>
    <definedName name="ORAllocMethod" localSheetId="3">#REF!</definedName>
    <definedName name="ORAllocMethod">#REF!</definedName>
    <definedName name="ORRateBase" localSheetId="1">#REF!</definedName>
    <definedName name="ORRateBase" localSheetId="3">#REF!</definedName>
    <definedName name="ORRateBase">#REF!</definedName>
    <definedName name="Other_Dollar">'[13]Other Dollars'!$B$5:$DQ$1005</definedName>
    <definedName name="Other_Dollar_Date">'[13]Other Dollars'!$B$4:$DQ$4</definedName>
    <definedName name="Other_Dollar_Name">'[13]Other Dollars'!$A$5:$A$1005</definedName>
    <definedName name="OtherAcctCheck" localSheetId="1">#REF!</definedName>
    <definedName name="OtherAcctCheck" localSheetId="3">#REF!</definedName>
    <definedName name="OtherAcctCheck">#REF!</definedName>
    <definedName name="OtherAdjcheck" localSheetId="1">#REF!</definedName>
    <definedName name="OtherAdjcheck" localSheetId="3">#REF!</definedName>
    <definedName name="OtherAdjcheck">#REF!</definedName>
    <definedName name="OtherAdjNumber" localSheetId="1">#REF!</definedName>
    <definedName name="OtherAdjNumber" localSheetId="3">#REF!</definedName>
    <definedName name="OtherAdjNumber">#REF!</definedName>
    <definedName name="OTHERAdjNumberPaste" localSheetId="3">#REF!</definedName>
    <definedName name="OTHERAdjNumberPaste">#REF!</definedName>
    <definedName name="OTHERAdjSortData" localSheetId="3">#REF!</definedName>
    <definedName name="OTHERAdjSortData">#REF!</definedName>
    <definedName name="OTHERAdjSortOrder" localSheetId="3">#REF!</definedName>
    <definedName name="OTHERAdjSortOrder">#REF!</definedName>
    <definedName name="OtherFactorCheck" localSheetId="3">#REF!</definedName>
    <definedName name="OtherFactorCheck">#REF!</definedName>
    <definedName name="OTHERNumberSort" localSheetId="3">#REF!</definedName>
    <definedName name="OTHERNumberSort">#REF!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 localSheetId="1">#REF!</definedName>
    <definedName name="OtherTypeCheck" localSheetId="3">#REF!</definedName>
    <definedName name="OtherTypeCheck">#REF!</definedName>
    <definedName name="P" localSheetId="3">#REF!</definedName>
    <definedName name="P">#REF!</definedName>
    <definedName name="page1" localSheetId="3">[32]Summary!#REF!</definedName>
    <definedName name="page1">[32]Summary!#REF!</definedName>
    <definedName name="Page2" localSheetId="1">'[42]Summary Table - Earned'!#REF!</definedName>
    <definedName name="Page2" localSheetId="3">'[42]Summary Table - Earned'!#REF!</definedName>
    <definedName name="Page2">'[42]Summary Table - Earned'!#REF!</definedName>
    <definedName name="PAGE3" localSheetId="1">#REF!</definedName>
    <definedName name="PAGE3" localSheetId="3">#REF!</definedName>
    <definedName name="PAGE3">#REF!</definedName>
    <definedName name="Page4" localSheetId="1">#REF!</definedName>
    <definedName name="Page4" localSheetId="3">#REF!</definedName>
    <definedName name="Page4">#REF!</definedName>
    <definedName name="Page5" localSheetId="1">#REF!</definedName>
    <definedName name="Page5" localSheetId="3">#REF!</definedName>
    <definedName name="Page5">#REF!</definedName>
    <definedName name="Page62" localSheetId="1">[36]TransInvest!#REF!</definedName>
    <definedName name="Page62" localSheetId="3">[36]TransInvest!#REF!</definedName>
    <definedName name="Page62">[36]TransInvest!#REF!</definedName>
    <definedName name="page65" localSheetId="1">#REF!</definedName>
    <definedName name="page65" localSheetId="3">#REF!</definedName>
    <definedName name="page65">#REF!</definedName>
    <definedName name="page66" localSheetId="1">#REF!</definedName>
    <definedName name="page66" localSheetId="3">#REF!</definedName>
    <definedName name="page66">#REF!</definedName>
    <definedName name="page67" localSheetId="1">#REF!</definedName>
    <definedName name="page67" localSheetId="3">#REF!</definedName>
    <definedName name="page67">#REF!</definedName>
    <definedName name="page68" localSheetId="3">#REF!</definedName>
    <definedName name="page68">#REF!</definedName>
    <definedName name="page69" localSheetId="3">#REF!</definedName>
    <definedName name="page69">#REF!</definedName>
    <definedName name="Page7" localSheetId="3">#REF!</definedName>
    <definedName name="Page7">#REF!</definedName>
    <definedName name="page8" localSheetId="3">#REF!</definedName>
    <definedName name="page8">#REF!</definedName>
    <definedName name="PALL" localSheetId="3">#REF!</definedName>
    <definedName name="PALL">#REF!</definedName>
    <definedName name="paste.cell" localSheetId="3">#REF!</definedName>
    <definedName name="paste.cell">#REF!</definedName>
    <definedName name="PasteCAData" localSheetId="3">#REF!</definedName>
    <definedName name="PasteCAData">#REF!</definedName>
    <definedName name="PasteContractAdj" localSheetId="3">#REF!</definedName>
    <definedName name="PasteContractAdj">#REF!</definedName>
    <definedName name="PasteDeprAdj" localSheetId="3">#REF!</definedName>
    <definedName name="PasteDeprAdj">#REF!</definedName>
    <definedName name="PasteIDData" localSheetId="3">#REF!</definedName>
    <definedName name="PasteIDData">#REF!</definedName>
    <definedName name="PasteMisc1Adj" localSheetId="3">#REF!</definedName>
    <definedName name="PasteMisc1Adj">#REF!</definedName>
    <definedName name="PasteMisc2Adj" localSheetId="3">#REF!</definedName>
    <definedName name="PasteMisc2Adj">#REF!</definedName>
    <definedName name="PasteMTData" localSheetId="3">#REF!</definedName>
    <definedName name="PasteMTData">#REF!</definedName>
    <definedName name="PasteNPCAdj" localSheetId="3">#REF!</definedName>
    <definedName name="PasteNPCAdj">#REF!</definedName>
    <definedName name="PasteOMAdj" localSheetId="3">#REF!</definedName>
    <definedName name="PasteOMAdj">#REF!</definedName>
    <definedName name="PasteORData" localSheetId="3">#REF!</definedName>
    <definedName name="PasteORData">#REF!</definedName>
    <definedName name="PasteOtherAdj" localSheetId="3">#REF!</definedName>
    <definedName name="PasteOtherAdj">#REF!</definedName>
    <definedName name="PasteRBAdj" localSheetId="3">#REF!</definedName>
    <definedName name="PasteRBAdj">#REF!</definedName>
    <definedName name="PasteRevAdj" localSheetId="3">#REF!</definedName>
    <definedName name="PasteRevAdj">#REF!</definedName>
    <definedName name="PasteTaxAdj" localSheetId="3">#REF!</definedName>
    <definedName name="PasteTaxAdj">#REF!</definedName>
    <definedName name="PasteUTData" localSheetId="3">#REF!</definedName>
    <definedName name="PasteUTData">#REF!</definedName>
    <definedName name="PasteWAData" localSheetId="3">#REF!</definedName>
    <definedName name="PasteWAData">#REF!</definedName>
    <definedName name="PasteWYEData" localSheetId="3">#REF!</definedName>
    <definedName name="PasteWYEData">#REF!</definedName>
    <definedName name="PasteWYWData" localSheetId="3">#REF!</definedName>
    <definedName name="PasteWYWData">#REF!</definedName>
    <definedName name="PBLOCK" localSheetId="3">#REF!</definedName>
    <definedName name="PBLOCK">#REF!</definedName>
    <definedName name="PBLOCKWZ" localSheetId="3">#REF!</definedName>
    <definedName name="PBLOCKWZ">#REF!</definedName>
    <definedName name="PCOMP" localSheetId="3">#REF!</definedName>
    <definedName name="PCOMP">#REF!</definedName>
    <definedName name="PCOMPOSITES" localSheetId="3">#REF!</definedName>
    <definedName name="PCOMPOSITES">#REF!</definedName>
    <definedName name="PCOMPWZ" localSheetId="3">#REF!</definedName>
    <definedName name="PCOMPWZ">#REF!</definedName>
    <definedName name="PE_Lookup" localSheetId="1">'[29]Exhibit 1'!#REF!</definedName>
    <definedName name="PE_Lookup" localSheetId="3">'[29]Exhibit 1'!#REF!</definedName>
    <definedName name="PE_Lookup">'[29]Exhibit 1'!#REF!</definedName>
    <definedName name="peak.capacity" localSheetId="1">#REF!</definedName>
    <definedName name="peak.capacity" localSheetId="3">#REF!</definedName>
    <definedName name="peak.capacity">#REF!</definedName>
    <definedName name="PeakMethod">[7]Inputs!$T$5</definedName>
    <definedName name="Period" localSheetId="1">#REF!</definedName>
    <definedName name="Period" localSheetId="3">#REF!</definedName>
    <definedName name="Period">#REF!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hantom_5">[6]AdjFactors!$D$6:$F$60</definedName>
    <definedName name="PivotData" localSheetId="1">#REF!</definedName>
    <definedName name="PivotData" localSheetId="3">#REF!</definedName>
    <definedName name="PivotData">#REF!</definedName>
    <definedName name="plant.factor" localSheetId="1">#REF!</definedName>
    <definedName name="plant.factor" localSheetId="3">#REF!</definedName>
    <definedName name="plant.factor">#REF!</definedName>
    <definedName name="PlotsToday" localSheetId="1">#REF!</definedName>
    <definedName name="PlotsToday" localSheetId="3">#REF!</definedName>
    <definedName name="PlotsToday">#REF!</definedName>
    <definedName name="PLUG" localSheetId="3">#REF!</definedName>
    <definedName name="PLUG">#REF!</definedName>
    <definedName name="PMAC" localSheetId="1">[35]Backup!#REF!</definedName>
    <definedName name="PMAC" localSheetId="3">[35]Backup!#REF!</definedName>
    <definedName name="PMAC">[35]Backup!#REF!</definedName>
    <definedName name="PostDE" localSheetId="1">[11]Variables!#REF!</definedName>
    <definedName name="PostDE" localSheetId="3">[11]Variables!#REF!</definedName>
    <definedName name="PostDE">[11]Variables!#REF!</definedName>
    <definedName name="PostDG" localSheetId="1">[11]Variables!#REF!</definedName>
    <definedName name="PostDG" localSheetId="3">[11]Variables!#REF!</definedName>
    <definedName name="PostDG">[11]Variables!#REF!</definedName>
    <definedName name="PreDG" localSheetId="1">[11]Variables!#REF!</definedName>
    <definedName name="PreDG" localSheetId="3">[11]Variables!#REF!</definedName>
    <definedName name="PreDG">[11]Variables!#REF!</definedName>
    <definedName name="Pref">[20]Variables!$AQ$26</definedName>
    <definedName name="pref_cost" localSheetId="1">[12]Utah!#REF!</definedName>
    <definedName name="pref_cost" localSheetId="3">[12]Utah!#REF!</definedName>
    <definedName name="pref_cost">[12]Utah!#REF!</definedName>
    <definedName name="PrefCost">[20]Variables!$AT$26</definedName>
    <definedName name="PRESENT" localSheetId="1">#REF!</definedName>
    <definedName name="PRESENT" localSheetId="3">#REF!</definedName>
    <definedName name="PRESENT">#REF!</definedName>
    <definedName name="Pretax_ror" localSheetId="1">[12]Utah!#REF!</definedName>
    <definedName name="Pretax_ror" localSheetId="3">[12]Utah!#REF!</definedName>
    <definedName name="Pretax_ror">[12]Utah!#REF!</definedName>
    <definedName name="PRICCHNG" localSheetId="1">#REF!</definedName>
    <definedName name="PRICCHNG" localSheetId="3">#REF!</definedName>
    <definedName name="PRICCHNG">#REF!</definedName>
    <definedName name="PricingInfo" localSheetId="1" hidden="1">[43]Inputs!#REF!</definedName>
    <definedName name="PricingInfo" localSheetId="3" hidden="1">[43]Inputs!#REF!</definedName>
    <definedName name="PricingInfo" hidden="1">[43]Inputs!#REF!</definedName>
    <definedName name="_xlnm.Print_Area" localSheetId="3">#REF!</definedName>
    <definedName name="_xlnm.Print_Area">#REF!</definedName>
    <definedName name="Print_Area_MI" localSheetId="1">#REF!</definedName>
    <definedName name="Print_Area_MI" localSheetId="3">#REF!</definedName>
    <definedName name="Print_Area_MI">#REF!</definedName>
    <definedName name="_xlnm.Print_Titles" localSheetId="2">'Allocated Method'!$A:$C</definedName>
    <definedName name="_xlnm.Print_Titles" localSheetId="1">'Stipulated Method'!$A:$C</definedName>
    <definedName name="_xlnm.Print_Titles" localSheetId="3">'UT Hypothetical Actual NPC'!$1:$1</definedName>
    <definedName name="_xlnm.Print_Titles" localSheetId="4">'Utah Summarized NPC in Rates'!$1:$1</definedName>
    <definedName name="_xlnm.Print_Titles">#REF!</definedName>
    <definedName name="PrintAdjVariable" localSheetId="1">#REF!</definedName>
    <definedName name="PrintAdjVariable" localSheetId="3">#REF!</definedName>
    <definedName name="PrintAdjVariable">#REF!</definedName>
    <definedName name="PrintContractChange" localSheetId="1">#REF!</definedName>
    <definedName name="PrintContractChange" localSheetId="3">#REF!</definedName>
    <definedName name="PrintContractChange">#REF!</definedName>
    <definedName name="PrintDepr" localSheetId="3">#REF!</definedName>
    <definedName name="PrintDepr">#REF!</definedName>
    <definedName name="PrintMisc1" localSheetId="3">#REF!</definedName>
    <definedName name="PrintMisc1">#REF!</definedName>
    <definedName name="PrintMisc2" localSheetId="3">#REF!</definedName>
    <definedName name="PrintMisc2">#REF!</definedName>
    <definedName name="PrintNPC" localSheetId="3">#REF!</definedName>
    <definedName name="PrintNPC">#REF!</definedName>
    <definedName name="PrintOM" localSheetId="3">#REF!</definedName>
    <definedName name="PrintOM">#REF!</definedName>
    <definedName name="PrintOther" localSheetId="3">#REF!</definedName>
    <definedName name="PrintOther">#REF!</definedName>
    <definedName name="PrintRB" localSheetId="3">#REF!</definedName>
    <definedName name="PrintRB">#REF!</definedName>
    <definedName name="PrintRev" localSheetId="3">#REF!</definedName>
    <definedName name="PrintRev">#REF!</definedName>
    <definedName name="PrintSumContract" localSheetId="3">#REF!</definedName>
    <definedName name="PrintSumContract">#REF!</definedName>
    <definedName name="PrintSumDep" localSheetId="3">#REF!</definedName>
    <definedName name="PrintSumDep">#REF!</definedName>
    <definedName name="PrintSummaryVariable" localSheetId="3">#REF!</definedName>
    <definedName name="PrintSummaryVariable">#REF!</definedName>
    <definedName name="PrintSumMisc1" localSheetId="3">#REF!</definedName>
    <definedName name="PrintSumMisc1">#REF!</definedName>
    <definedName name="PrintSumMisc2" localSheetId="3">#REF!</definedName>
    <definedName name="PrintSumMisc2">#REF!</definedName>
    <definedName name="PrintSumNPC" localSheetId="3">#REF!</definedName>
    <definedName name="PrintSumNPC">#REF!</definedName>
    <definedName name="PrintSumOM" localSheetId="3">#REF!</definedName>
    <definedName name="PrintSumOM">#REF!</definedName>
    <definedName name="PrintSumOther" localSheetId="3">#REF!</definedName>
    <definedName name="PrintSumOther">#REF!</definedName>
    <definedName name="PrintSumRB" localSheetId="3">#REF!</definedName>
    <definedName name="PrintSumRB">#REF!</definedName>
    <definedName name="PrintSumRev" localSheetId="3">#REF!</definedName>
    <definedName name="PrintSumRev">#REF!</definedName>
    <definedName name="PrintSumTax" localSheetId="3">#REF!</definedName>
    <definedName name="PrintSumTax">#REF!</definedName>
    <definedName name="PrintTax" localSheetId="3">#REF!</definedName>
    <definedName name="PrintTax">#REF!</definedName>
    <definedName name="PROPOSED" localSheetId="3">#REF!</definedName>
    <definedName name="PROPOSED">#REF!</definedName>
    <definedName name="ProRate1" localSheetId="3">#REF!</definedName>
    <definedName name="ProRate1">#REF!</definedName>
    <definedName name="PSATable">[22]Hermiston!$A$41:$E$56</definedName>
    <definedName name="PTABLES" localSheetId="1">#REF!</definedName>
    <definedName name="PTABLES" localSheetId="3">#REF!</definedName>
    <definedName name="PTABLES">#REF!</definedName>
    <definedName name="PTDMOD" localSheetId="1">#REF!</definedName>
    <definedName name="PTDMOD" localSheetId="3">#REF!</definedName>
    <definedName name="PTDMOD">#REF!</definedName>
    <definedName name="PTDROLL" localSheetId="1">#REF!</definedName>
    <definedName name="PTDROLL" localSheetId="3">#REF!</definedName>
    <definedName name="PTDROLL">#REF!</definedName>
    <definedName name="PTMOD" localSheetId="3">#REF!</definedName>
    <definedName name="PTMOD">#REF!</definedName>
    <definedName name="PTROLL" localSheetId="3">#REF!</definedName>
    <definedName name="PTROLL">#REF!</definedName>
    <definedName name="purchase.bucks" localSheetId="3">#REF!</definedName>
    <definedName name="purchase.bucks">#REF!</definedName>
    <definedName name="purchase.bucks.name" localSheetId="3">#REF!</definedName>
    <definedName name="purchase.bucks.name">#REF!</definedName>
    <definedName name="purchase.energy" localSheetId="3">#REF!</definedName>
    <definedName name="purchase.energy">#REF!</definedName>
    <definedName name="purchase.energy.name" localSheetId="3">#REF!</definedName>
    <definedName name="purchase.energy.name">#REF!</definedName>
    <definedName name="purchase.mill" localSheetId="3">#REF!</definedName>
    <definedName name="purchase.mill">#REF!</definedName>
    <definedName name="purchase.mill.name" localSheetId="3">#REF!</definedName>
    <definedName name="purchase.mill.name">#REF!</definedName>
    <definedName name="Purchases">[37]lookup!$C$21:$D$81</definedName>
    <definedName name="PVAsk" localSheetId="1">#REF!</definedName>
    <definedName name="PVAsk" localSheetId="3">#REF!</definedName>
    <definedName name="PVAsk">#REF!</definedName>
    <definedName name="PVAskHist" localSheetId="1">#REF!</definedName>
    <definedName name="PVAskHist" localSheetId="3">#REF!</definedName>
    <definedName name="PVAskHist">#REF!</definedName>
    <definedName name="PVAskOff" localSheetId="1">#REF!</definedName>
    <definedName name="PVAskOff" localSheetId="3">#REF!</definedName>
    <definedName name="PVAskOff">#REF!</definedName>
    <definedName name="PVAskToday" localSheetId="3">#REF!</definedName>
    <definedName name="PVAskToday">#REF!</definedName>
    <definedName name="PVBid" localSheetId="3">#REF!</definedName>
    <definedName name="PVBid">#REF!</definedName>
    <definedName name="PVBidHist" localSheetId="3">#REF!</definedName>
    <definedName name="PVBidHist">#REF!</definedName>
    <definedName name="PVBidOff" localSheetId="3">#REF!</definedName>
    <definedName name="PVBidOff">#REF!</definedName>
    <definedName name="PVBidToday" localSheetId="3">#REF!</definedName>
    <definedName name="PVBidToday">#REF!</definedName>
    <definedName name="pvhlhask" localSheetId="3">#REF!</definedName>
    <definedName name="pvhlhask">#REF!</definedName>
    <definedName name="pvhlhbid" localSheetId="3">#REF!</definedName>
    <definedName name="pvhlhbid">#REF!</definedName>
    <definedName name="PWORKBACK" localSheetId="3">#REF!</definedName>
    <definedName name="PWORKBACK">#REF!</definedName>
    <definedName name="QF_Data" localSheetId="3">#REF!</definedName>
    <definedName name="QF_Data">#REF!</definedName>
    <definedName name="QF_Data_1" localSheetId="3">#REF!</definedName>
    <definedName name="QF_Data_1">#REF!</definedName>
    <definedName name="QFs">[37]lookup!$C$83:$D$106</definedName>
    <definedName name="Query1" localSheetId="1">#REF!</definedName>
    <definedName name="Query1" localSheetId="3">#REF!</definedName>
    <definedName name="Query1">#REF!</definedName>
    <definedName name="quoted" localSheetId="1">#REF!</definedName>
    <definedName name="quoted" localSheetId="3">#REF!</definedName>
    <definedName name="quoted">#REF!</definedName>
    <definedName name="RateBase" localSheetId="1">#REF!</definedName>
    <definedName name="RateBase" localSheetId="3">#REF!</definedName>
    <definedName name="RateBase">#REF!</definedName>
    <definedName name="RateBaseType" localSheetId="3">#REF!</definedName>
    <definedName name="RateBaseType">#REF!</definedName>
    <definedName name="RateCd" localSheetId="3">#REF!</definedName>
    <definedName name="RateCd">#REF!</definedName>
    <definedName name="Rates" localSheetId="3">#REF!</definedName>
    <definedName name="Rates">#REF!</definedName>
    <definedName name="RBAcctCheck" localSheetId="3">#REF!</definedName>
    <definedName name="RBAcctCheck">#REF!</definedName>
    <definedName name="RBAdjCheck" localSheetId="3">#REF!</definedName>
    <definedName name="RBAdjCheck">#REF!</definedName>
    <definedName name="RBAdjNumber" localSheetId="3">#REF!</definedName>
    <definedName name="RBAdjNumber">#REF!</definedName>
    <definedName name="RBAdjNumberPaste" localSheetId="3">#REF!</definedName>
    <definedName name="RBAdjNumberPaste">#REF!</definedName>
    <definedName name="RBAdjSortData" localSheetId="3">#REF!</definedName>
    <definedName name="RBAdjSortData">#REF!</definedName>
    <definedName name="RBAdjSortOrder" localSheetId="3">#REF!</definedName>
    <definedName name="RBAdjSortOrder">#REF!</definedName>
    <definedName name="RBFactorCheck" localSheetId="3">#REF!</definedName>
    <definedName name="RBFactorCheck">#REF!</definedName>
    <definedName name="RBNumberSort" localSheetId="3">#REF!</definedName>
    <definedName name="RBNumberSort">#REF!</definedName>
    <definedName name="RBTypeCheck" localSheetId="3">#REF!</definedName>
    <definedName name="RBTypeCheck">#REF!</definedName>
    <definedName name="RC_ADJ" localSheetId="3">#REF!</definedName>
    <definedName name="RC_ADJ">#REF!</definedName>
    <definedName name="Reg_ROR" localSheetId="1">[12]Utah!#REF!</definedName>
    <definedName name="Reg_ROR" localSheetId="3">[12]Utah!#REF!</definedName>
    <definedName name="Reg_ROR">[12]Utah!#REF!</definedName>
    <definedName name="Report" localSheetId="1">#REF!</definedName>
    <definedName name="Report" localSheetId="3">#REF!</definedName>
    <definedName name="Report">#REF!</definedName>
    <definedName name="ReportAdjData" localSheetId="1">#REF!</definedName>
    <definedName name="ReportAdjData" localSheetId="3">#REF!</definedName>
    <definedName name="ReportAdjData">#REF!</definedName>
    <definedName name="Requirement_HLH">'[13]GRID Reserve Requirement (HLH)'!$C$20:$DR$21</definedName>
    <definedName name="Requirement_HLH_Date">'[13]GRID Reserve Requirement (HLH)'!$C$7:$DR$7</definedName>
    <definedName name="Requirement_HLH_Name">'[13]GRID Reserve Requirement (HLH)'!$A$20:$A$21</definedName>
    <definedName name="Requirement_LLH">'[13]GRID Reserve Requirement (LLH)'!$C$20:$DR$21</definedName>
    <definedName name="Requirement_LLH_Date">'[13]GRID Reserve Requirement (LLH)'!$C$7:$DR$7</definedName>
    <definedName name="Requirement_LLH_Name">'[13]GRID Reserve Requirement (LLH)'!$A$20:$A$21</definedName>
    <definedName name="RESADJ" localSheetId="1">#REF!</definedName>
    <definedName name="RESADJ" localSheetId="3">#REF!</definedName>
    <definedName name="RESADJ">#REF!</definedName>
    <definedName name="RESIDENTIAL" localSheetId="1">#REF!</definedName>
    <definedName name="RESIDENTIAL" localSheetId="3">#REF!</definedName>
    <definedName name="RESIDENTIAL">#REF!</definedName>
    <definedName name="ResourceSupplier">[11]Variables!$B$30</definedName>
    <definedName name="retail" localSheetId="2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 localSheetId="1">#REF!</definedName>
    <definedName name="Return_107" localSheetId="3">#REF!</definedName>
    <definedName name="Return_107">#REF!</definedName>
    <definedName name="Return_115" localSheetId="1">#REF!</definedName>
    <definedName name="Return_115" localSheetId="3">#REF!</definedName>
    <definedName name="Return_115">#REF!</definedName>
    <definedName name="REV_SCHD" localSheetId="1">#REF!</definedName>
    <definedName name="REV_SCHD" localSheetId="3">#REF!</definedName>
    <definedName name="REV_SCHD">#REF!</definedName>
    <definedName name="RevAcctCheck" localSheetId="3">#REF!</definedName>
    <definedName name="RevAcctCheck">#REF!</definedName>
    <definedName name="RevAdjCheck" localSheetId="3">#REF!</definedName>
    <definedName name="RevAdjCheck">#REF!</definedName>
    <definedName name="RevAdjNumber" localSheetId="3">#REF!</definedName>
    <definedName name="RevAdjNumber">#REF!</definedName>
    <definedName name="RevAdjNumberPaste" localSheetId="3">#REF!</definedName>
    <definedName name="RevAdjNumberPaste">#REF!</definedName>
    <definedName name="RevAdjSortData" localSheetId="3">#REF!</definedName>
    <definedName name="RevAdjSortData">#REF!</definedName>
    <definedName name="RevAdjSortOrder" localSheetId="3">#REF!</definedName>
    <definedName name="RevAdjSortOrder">#REF!</definedName>
    <definedName name="RevCl" localSheetId="3">#REF!</definedName>
    <definedName name="RevCl">#REF!</definedName>
    <definedName name="RevClass" localSheetId="3">#REF!</definedName>
    <definedName name="RevClass">#REF!</definedName>
    <definedName name="Revenue_by_month_take_2" localSheetId="3">#REF!</definedName>
    <definedName name="Revenue_by_month_take_2">#REF!</definedName>
    <definedName name="revenue3" localSheetId="3">#REF!</definedName>
    <definedName name="revenue3">#REF!</definedName>
    <definedName name="RevenueCheck" localSheetId="3">#REF!</definedName>
    <definedName name="RevenueCheck">#REF!</definedName>
    <definedName name="Revenues" localSheetId="3">#REF!</definedName>
    <definedName name="Revenues">#REF!</definedName>
    <definedName name="RevenueSum">"GRID Thermal Revenue!R2C1:R4C2"</definedName>
    <definedName name="RevenueTax">[11]Variables!$B$29</definedName>
    <definedName name="RevFactorCheck" localSheetId="1">#REF!</definedName>
    <definedName name="RevFactorCheck" localSheetId="3">#REF!</definedName>
    <definedName name="RevFactorCheck">#REF!</definedName>
    <definedName name="REVN_High1">'[44]Master Data'!$AB$2</definedName>
    <definedName name="REVN_Low1">'[44]Master Data'!$AB$15</definedName>
    <definedName name="REVN_Low2">'[44]Master Data'!$AE$15</definedName>
    <definedName name="RevNumberSort" localSheetId="1">#REF!</definedName>
    <definedName name="RevNumberSort" localSheetId="3">#REF!</definedName>
    <definedName name="RevNumberSort">#REF!</definedName>
    <definedName name="RevReqSettle" localSheetId="1">#REF!</definedName>
    <definedName name="RevReqSettle" localSheetId="3">#REF!</definedName>
    <definedName name="RevReqSettle">#REF!</definedName>
    <definedName name="RevTypeCheck" localSheetId="1">#REF!</definedName>
    <definedName name="RevTypeCheck" localSheetId="3">#REF!</definedName>
    <definedName name="RevTypeCheck">#REF!</definedName>
    <definedName name="REVVSTRS" localSheetId="3">#REF!</definedName>
    <definedName name="REVVSTRS">#REF!</definedName>
    <definedName name="RFMData" localSheetId="3">#REF!</definedName>
    <definedName name="RFMData">#REF!</definedName>
    <definedName name="RISFORM" localSheetId="3">#REF!</definedName>
    <definedName name="RISFORM">#REF!</definedName>
    <definedName name="ROE" localSheetId="3">#REF!</definedName>
    <definedName name="ROE">#REF!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un.date" localSheetId="1">#REF!</definedName>
    <definedName name="run.date" localSheetId="3">#REF!</definedName>
    <definedName name="run.date">#REF!</definedName>
    <definedName name="Sales">[37]lookup!$C$3:$D$19</definedName>
    <definedName name="sales.bucks" localSheetId="1">#REF!</definedName>
    <definedName name="sales.bucks" localSheetId="3">#REF!</definedName>
    <definedName name="sales.bucks">#REF!</definedName>
    <definedName name="sales.bucks.name" localSheetId="1">#REF!</definedName>
    <definedName name="sales.bucks.name" localSheetId="3">#REF!</definedName>
    <definedName name="sales.bucks.name">#REF!</definedName>
    <definedName name="sales.energy" localSheetId="1">#REF!</definedName>
    <definedName name="sales.energy" localSheetId="3">#REF!</definedName>
    <definedName name="sales.energy">#REF!</definedName>
    <definedName name="sales.energy.name" localSheetId="3">#REF!</definedName>
    <definedName name="sales.energy.name">#REF!</definedName>
    <definedName name="sales.mill" localSheetId="3">#REF!</definedName>
    <definedName name="sales.mill">#REF!</definedName>
    <definedName name="sales.mill.name" localSheetId="3">#REF!</definedName>
    <definedName name="sales.mill.name">#REF!</definedName>
    <definedName name="SameStateCheck" localSheetId="3">#REF!</definedName>
    <definedName name="SameStateCheck">#REF!</definedName>
    <definedName name="SameStateCheckError" localSheetId="3">#REF!</definedName>
    <definedName name="SameStateCheckError">#REF!</definedName>
    <definedName name="SAPBEXrevision" hidden="1">1</definedName>
    <definedName name="SAPBEXsysID" hidden="1">"BWP"</definedName>
    <definedName name="SAPBEXwbID" hidden="1">"45E0HSXTFNPZNJBTUASVO6FBF"</definedName>
    <definedName name="Saturdays">'[13]on off peak hours'!$C$5:$IT$5</definedName>
    <definedName name="SCH33CUSTS" localSheetId="1">#REF!</definedName>
    <definedName name="SCH33CUSTS" localSheetId="3">#REF!</definedName>
    <definedName name="SCH33CUSTS">#REF!</definedName>
    <definedName name="SCH48ADJ" localSheetId="1">#REF!</definedName>
    <definedName name="SCH48ADJ" localSheetId="3">#REF!</definedName>
    <definedName name="SCH48ADJ">#REF!</definedName>
    <definedName name="SCH98NOR" localSheetId="1">#REF!</definedName>
    <definedName name="SCH98NOR" localSheetId="3">#REF!</definedName>
    <definedName name="SCH98NOR">#REF!</definedName>
    <definedName name="SCHED47" localSheetId="3">#REF!</definedName>
    <definedName name="SCHED47">#REF!</definedName>
    <definedName name="se" localSheetId="3">#REF!</definedName>
    <definedName name="se">#REF!</definedName>
    <definedName name="sec.sales.bucks" localSheetId="3">#REF!</definedName>
    <definedName name="sec.sales.bucks">#REF!</definedName>
    <definedName name="sec.sales.bucks.name" localSheetId="3">#REF!</definedName>
    <definedName name="sec.sales.bucks.name">#REF!</definedName>
    <definedName name="sec.sales.energy" localSheetId="3">#REF!</definedName>
    <definedName name="sec.sales.energy">#REF!</definedName>
    <definedName name="sec.sales.energy.name" localSheetId="3">#REF!</definedName>
    <definedName name="sec.sales.energy.name">#REF!</definedName>
    <definedName name="sec.sales.mill" localSheetId="3">#REF!</definedName>
    <definedName name="sec.sales.mill">#REF!</definedName>
    <definedName name="sec.sales.mill.name" localSheetId="3">#REF!</definedName>
    <definedName name="sec.sales.mill.name">#REF!</definedName>
    <definedName name="SECOND" localSheetId="1">[1]Jan!#REF!</definedName>
    <definedName name="SECOND" localSheetId="3">[1]Jan!#REF!</definedName>
    <definedName name="SECOND">[1]Jan!#REF!</definedName>
    <definedName name="SEP" localSheetId="3">[1]Jan!#REF!</definedName>
    <definedName name="SEP">[1]Jan!#REF!</definedName>
    <definedName name="SEPT" localSheetId="1">#REF!</definedName>
    <definedName name="SEPT" localSheetId="3">#REF!</definedName>
    <definedName name="SEPT">#REF!</definedName>
    <definedName name="September_2001_305_Detail" localSheetId="1">#REF!</definedName>
    <definedName name="September_2001_305_Detail" localSheetId="3">#REF!</definedName>
    <definedName name="September_2001_305_Detail">#REF!</definedName>
    <definedName name="SERVICES_3" localSheetId="1">#REF!</definedName>
    <definedName name="SERVICES_3" localSheetId="3">#REF!</definedName>
    <definedName name="SERVICES_3">#REF!</definedName>
    <definedName name="SettingAlloc" localSheetId="3">#REF!</definedName>
    <definedName name="SettingAlloc">#REF!</definedName>
    <definedName name="SettingRB" localSheetId="3">#REF!</definedName>
    <definedName name="SettingRB">#REF!</definedName>
    <definedName name="sg" localSheetId="3">#REF!</definedName>
    <definedName name="sg">#REF!</definedName>
    <definedName name="shapefactortable">'[18]GAS CURVE Engine'!$AW$3:$CB$34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[11]Variables!$AF$32</definedName>
    <definedName name="situs" localSheetId="1">#REF!</definedName>
    <definedName name="situs" localSheetId="3">#REF!</definedName>
    <definedName name="situs">#REF!</definedName>
    <definedName name="SortContract" localSheetId="1">#REF!</definedName>
    <definedName name="SortContract" localSheetId="3">#REF!</definedName>
    <definedName name="SortContract">#REF!</definedName>
    <definedName name="SortDepr" localSheetId="1">#REF!</definedName>
    <definedName name="SortDepr" localSheetId="3">#REF!</definedName>
    <definedName name="SortDepr">#REF!</definedName>
    <definedName name="SortMisc1" localSheetId="3">#REF!</definedName>
    <definedName name="SortMisc1">#REF!</definedName>
    <definedName name="SortMisc2" localSheetId="3">#REF!</definedName>
    <definedName name="SortMisc2">#REF!</definedName>
    <definedName name="SortNPC" localSheetId="3">#REF!</definedName>
    <definedName name="SortNPC">#REF!</definedName>
    <definedName name="SortOM" localSheetId="3">#REF!</definedName>
    <definedName name="SortOM">#REF!</definedName>
    <definedName name="SortOther" localSheetId="3">#REF!</definedName>
    <definedName name="SortOther">#REF!</definedName>
    <definedName name="SortRB" localSheetId="3">#REF!</definedName>
    <definedName name="SortRB">#REF!</definedName>
    <definedName name="SortRev" localSheetId="3">#REF!</definedName>
    <definedName name="SortRev">#REF!</definedName>
    <definedName name="SortTax" localSheetId="3">#REF!</definedName>
    <definedName name="SortTax">#REF!</definedName>
    <definedName name="SP_LABOR___BENEFITS_P76640_ACCRUAL_JAN00" localSheetId="3">#REF!</definedName>
    <definedName name="SP_LABOR___BENEFITS_P76640_ACCRUAL_JAN00">#REF!</definedName>
    <definedName name="spippw" localSheetId="2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 localSheetId="1">[34]Variance!#REF!</definedName>
    <definedName name="ST_Bottom1" localSheetId="3">[34]Variance!#REF!</definedName>
    <definedName name="ST_Bottom1">[34]Variance!#REF!</definedName>
    <definedName name="ST_Top3" localSheetId="1">#REF!</definedName>
    <definedName name="ST_Top3" localSheetId="3">#REF!</definedName>
    <definedName name="ST_Top3">#REF!</definedName>
    <definedName name="standard1" localSheetId="2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START" localSheetId="1">[1]Jan!#REF!</definedName>
    <definedName name="START" localSheetId="3">[1]Jan!#REF!</definedName>
    <definedName name="START">[1]Jan!#REF!</definedName>
    <definedName name="Start_Month" localSheetId="1">#REF!</definedName>
    <definedName name="Start_Month" localSheetId="3">#REF!</definedName>
    <definedName name="Start_Month">#REF!</definedName>
    <definedName name="startmonth">'[18]GAS CURVE Engine'!$N$2</definedName>
    <definedName name="startmonth1">'[18]OTC Gas Quotes'!$L$6</definedName>
    <definedName name="startmonth10">'[18]OTC Gas Quotes'!$L$15</definedName>
    <definedName name="startmonth2">'[18]OTC Gas Quotes'!$L$7</definedName>
    <definedName name="startmonth3">'[18]OTC Gas Quotes'!$L$8</definedName>
    <definedName name="startmonth4">'[18]OTC Gas Quotes'!$L$9</definedName>
    <definedName name="startmonth5">'[18]OTC Gas Quotes'!$L$10</definedName>
    <definedName name="startmonth6">'[18]OTC Gas Quotes'!$L$11</definedName>
    <definedName name="startmonth7">'[18]OTC Gas Quotes'!$L$12</definedName>
    <definedName name="startmonth8">'[18]OTC Gas Quotes'!$L$13</definedName>
    <definedName name="startmonth9">'[18]OTC Gas Quotes'!$L$14</definedName>
    <definedName name="StateTax" localSheetId="1">[12]Utah!#REF!</definedName>
    <definedName name="StateTax" localSheetId="3">[12]Utah!#REF!</definedName>
    <definedName name="StateTax">[12]Utah!#REF!</definedName>
    <definedName name="Station_Service">[6]AdjFactors!$H$6:$Q$60</definedName>
    <definedName name="STF_Pur_Dol" localSheetId="1">#REF!</definedName>
    <definedName name="STF_Pur_Dol" localSheetId="3">#REF!</definedName>
    <definedName name="STF_Pur_Dol">#REF!</definedName>
    <definedName name="STF_Pur_Dol_Date" localSheetId="1">#REF!</definedName>
    <definedName name="STF_Pur_Dol_Date" localSheetId="3">#REF!</definedName>
    <definedName name="STF_Pur_Dol_Date">#REF!</definedName>
    <definedName name="STF_Pur_Dol_Date_LLH" localSheetId="1">#REF!</definedName>
    <definedName name="STF_Pur_Dol_Date_LLH" localSheetId="3">#REF!</definedName>
    <definedName name="STF_Pur_Dol_Date_LLH">#REF!</definedName>
    <definedName name="STF_Pur_Dol_LLH" localSheetId="3">#REF!</definedName>
    <definedName name="STF_Pur_Dol_LLH">#REF!</definedName>
    <definedName name="STF_Pur_Dol_Name" localSheetId="3">#REF!</definedName>
    <definedName name="STF_Pur_Dol_Name">#REF!</definedName>
    <definedName name="STF_Pur_Dol_Name_LLH" localSheetId="3">#REF!</definedName>
    <definedName name="STF_Pur_Dol_Name_LLH">#REF!</definedName>
    <definedName name="STF_Pur_MWh" localSheetId="3">#REF!</definedName>
    <definedName name="STF_Pur_MWh">#REF!</definedName>
    <definedName name="STF_Pur_MWh_Date" localSheetId="3">#REF!</definedName>
    <definedName name="STF_Pur_MWh_Date">#REF!</definedName>
    <definedName name="STF_Pur_MWh_Date_LLH" localSheetId="3">#REF!</definedName>
    <definedName name="STF_Pur_MWh_Date_LLH">#REF!</definedName>
    <definedName name="STF_Pur_MWh_LLH" localSheetId="3">#REF!</definedName>
    <definedName name="STF_Pur_MWh_LLH">#REF!</definedName>
    <definedName name="STF_Pur_MWh_Name" localSheetId="3">#REF!</definedName>
    <definedName name="STF_Pur_MWh_Name">#REF!</definedName>
    <definedName name="STF_Pur_MWh_Name_LLH" localSheetId="3">#REF!</definedName>
    <definedName name="STF_Pur_MWh_Name_LLH">#REF!</definedName>
    <definedName name="STF_Sal_Dol" localSheetId="3">#REF!</definedName>
    <definedName name="STF_Sal_Dol">#REF!</definedName>
    <definedName name="STF_Sal_Dol_Date" localSheetId="3">#REF!</definedName>
    <definedName name="STF_Sal_Dol_Date">#REF!</definedName>
    <definedName name="STF_Sal_Dol_Date_LLH" localSheetId="3">#REF!</definedName>
    <definedName name="STF_Sal_Dol_Date_LLH">#REF!</definedName>
    <definedName name="STF_Sal_Dol_LLH" localSheetId="3">#REF!</definedName>
    <definedName name="STF_Sal_Dol_LLH">#REF!</definedName>
    <definedName name="STF_Sal_Dol_Name" localSheetId="3">#REF!</definedName>
    <definedName name="STF_Sal_Dol_Name">#REF!</definedName>
    <definedName name="STF_Sal_Dol_Name_LLH" localSheetId="3">#REF!</definedName>
    <definedName name="STF_Sal_Dol_Name_LLH">#REF!</definedName>
    <definedName name="STF_Sal_MWh" localSheetId="3">#REF!</definedName>
    <definedName name="STF_Sal_MWh">#REF!</definedName>
    <definedName name="STF_Sal_MWh_Date" localSheetId="3">#REF!</definedName>
    <definedName name="STF_Sal_MWh_Date">#REF!</definedName>
    <definedName name="STF_Sal_MWh_Date_LLH" localSheetId="3">#REF!</definedName>
    <definedName name="STF_Sal_MWh_Date_LLH">#REF!</definedName>
    <definedName name="STF_Sal_MWh_LLH" localSheetId="3">#REF!</definedName>
    <definedName name="STF_Sal_MWh_LLH">#REF!</definedName>
    <definedName name="STF_Sal_MWh_Name" localSheetId="3">#REF!</definedName>
    <definedName name="STF_Sal_MWh_Name">#REF!</definedName>
    <definedName name="STF_Sal_MWh_Name_LLH" localSheetId="3">#REF!</definedName>
    <definedName name="STF_Sal_MWh_Name_LLH">#REF!</definedName>
    <definedName name="Storage">[37]lookup!$C$118:$D$136</definedName>
    <definedName name="SUM_TAB1" localSheetId="1">#REF!</definedName>
    <definedName name="SUM_TAB1" localSheetId="3">#REF!</definedName>
    <definedName name="SUM_TAB1">#REF!</definedName>
    <definedName name="SUM_TAB2" localSheetId="1">#REF!</definedName>
    <definedName name="SUM_TAB2" localSheetId="3">#REF!</definedName>
    <definedName name="SUM_TAB2">#REF!</definedName>
    <definedName name="SUM_TAB3" localSheetId="1">#REF!</definedName>
    <definedName name="SUM_TAB3" localSheetId="3">#REF!</definedName>
    <definedName name="SUM_TAB3">#REF!</definedName>
    <definedName name="SumAdjContract" localSheetId="1">[12]Utah!#REF!</definedName>
    <definedName name="SumAdjContract" localSheetId="3">[12]Utah!#REF!</definedName>
    <definedName name="SumAdjContract">[12]Utah!#REF!</definedName>
    <definedName name="SumAdjDepr" localSheetId="1">[12]Utah!#REF!</definedName>
    <definedName name="SumAdjDepr" localSheetId="3">[12]Utah!#REF!</definedName>
    <definedName name="SumAdjDepr">[12]Utah!#REF!</definedName>
    <definedName name="SumAdjMisc1" localSheetId="1">[12]Utah!#REF!</definedName>
    <definedName name="SumAdjMisc1" localSheetId="3">[12]Utah!#REF!</definedName>
    <definedName name="SumAdjMisc1">[12]Utah!#REF!</definedName>
    <definedName name="SumAdjMisc2" localSheetId="1">[12]Utah!#REF!</definedName>
    <definedName name="SumAdjMisc2" localSheetId="3">[12]Utah!#REF!</definedName>
    <definedName name="SumAdjMisc2">[12]Utah!#REF!</definedName>
    <definedName name="SumAdjNPC" localSheetId="3">[12]Utah!#REF!</definedName>
    <definedName name="SumAdjNPC">[12]Utah!#REF!</definedName>
    <definedName name="SumAdjOM" localSheetId="3">[12]Utah!#REF!</definedName>
    <definedName name="SumAdjOM">[12]Utah!#REF!</definedName>
    <definedName name="SumAdjOther" localSheetId="3">[12]Utah!#REF!</definedName>
    <definedName name="SumAdjOther">[12]Utah!#REF!</definedName>
    <definedName name="SumAdjRB" localSheetId="3">[12]Utah!#REF!</definedName>
    <definedName name="SumAdjRB">[12]Utah!#REF!</definedName>
    <definedName name="SumAdjRev" localSheetId="3">[12]Utah!#REF!</definedName>
    <definedName name="SumAdjRev">[12]Utah!#REF!</definedName>
    <definedName name="SumAdjTax" localSheetId="3">[12]Utah!#REF!</definedName>
    <definedName name="SumAdjTax">[12]Utah!#REF!</definedName>
    <definedName name="Summary" localSheetId="1">#REF!</definedName>
    <definedName name="Summary" localSheetId="3">#REF!</definedName>
    <definedName name="Summary">#REF!</definedName>
    <definedName name="SUMMARY23" localSheetId="1">[12]Utah!#REF!</definedName>
    <definedName name="SUMMARY23" localSheetId="3">[12]Utah!#REF!</definedName>
    <definedName name="SUMMARY23">[12]Utah!#REF!</definedName>
    <definedName name="SUMMARY3" localSheetId="3">[12]Utah!#REF!</definedName>
    <definedName name="SUMMARY3">[12]Utah!#REF!</definedName>
    <definedName name="SumSortAdjContract" localSheetId="1">#REF!</definedName>
    <definedName name="SumSortAdjContract" localSheetId="3">#REF!</definedName>
    <definedName name="SumSortAdjContract">#REF!</definedName>
    <definedName name="SumSortAdjDepr" localSheetId="1">#REF!</definedName>
    <definedName name="SumSortAdjDepr" localSheetId="3">#REF!</definedName>
    <definedName name="SumSortAdjDepr">#REF!</definedName>
    <definedName name="SumSortAdjMisc1" localSheetId="1">#REF!</definedName>
    <definedName name="SumSortAdjMisc1" localSheetId="3">#REF!</definedName>
    <definedName name="SumSortAdjMisc1">#REF!</definedName>
    <definedName name="SumSortAdjMisc2" localSheetId="3">#REF!</definedName>
    <definedName name="SumSortAdjMisc2">#REF!</definedName>
    <definedName name="SumSortAdjNPC" localSheetId="3">#REF!</definedName>
    <definedName name="SumSortAdjNPC">#REF!</definedName>
    <definedName name="SumSortAdjOM" localSheetId="3">#REF!</definedName>
    <definedName name="SumSortAdjOM">#REF!</definedName>
    <definedName name="SumSortAdjOther" localSheetId="3">#REF!</definedName>
    <definedName name="SumSortAdjOther">#REF!</definedName>
    <definedName name="SumSortAdjRB" localSheetId="3">#REF!</definedName>
    <definedName name="SumSortAdjRB">#REF!</definedName>
    <definedName name="SumSortAdjRev" localSheetId="3">#REF!</definedName>
    <definedName name="SumSortAdjRev">#REF!</definedName>
    <definedName name="SumSortAdjTax" localSheetId="3">#REF!</definedName>
    <definedName name="SumSortAdjTax">#REF!</definedName>
    <definedName name="SumSortVariable" localSheetId="3">#REF!</definedName>
    <definedName name="SumSortVariable">#REF!</definedName>
    <definedName name="SumTitle" localSheetId="3">#REF!</definedName>
    <definedName name="SumTitle">#REF!</definedName>
    <definedName name="Sundays">'[13]on off peak hours'!$C$6:$IT$6</definedName>
    <definedName name="SysBal_Pur_Dol" localSheetId="1">#REF!</definedName>
    <definedName name="SysBal_Pur_Dol" localSheetId="3">#REF!</definedName>
    <definedName name="SysBal_Pur_Dol">#REF!</definedName>
    <definedName name="SysBal_Pur_Dol_Date" localSheetId="1">#REF!</definedName>
    <definedName name="SysBal_Pur_Dol_Date" localSheetId="3">#REF!</definedName>
    <definedName name="SysBal_Pur_Dol_Date">#REF!</definedName>
    <definedName name="SysBal_Pur_Dol_Date_LLH" localSheetId="1">#REF!</definedName>
    <definedName name="SysBal_Pur_Dol_Date_LLH" localSheetId="3">#REF!</definedName>
    <definedName name="SysBal_Pur_Dol_Date_LLH">#REF!</definedName>
    <definedName name="SysBal_Pur_Dol_LLH" localSheetId="3">#REF!</definedName>
    <definedName name="SysBal_Pur_Dol_LLH">#REF!</definedName>
    <definedName name="SysBal_Pur_Dol_Name" localSheetId="3">#REF!</definedName>
    <definedName name="SysBal_Pur_Dol_Name">#REF!</definedName>
    <definedName name="SysBal_Pur_Dol_Name_LLH" localSheetId="3">#REF!</definedName>
    <definedName name="SysBal_Pur_Dol_Name_LLH">#REF!</definedName>
    <definedName name="SysBal_Pur_MWh" localSheetId="3">#REF!</definedName>
    <definedName name="SysBal_Pur_MWh">#REF!</definedName>
    <definedName name="SysBal_Pur_MWh_Date" localSheetId="3">#REF!</definedName>
    <definedName name="SysBal_Pur_MWh_Date">#REF!</definedName>
    <definedName name="SysBal_Pur_MWh_Date_LLH" localSheetId="3">#REF!</definedName>
    <definedName name="SysBal_Pur_MWh_Date_LLH">#REF!</definedName>
    <definedName name="SysBal_Pur_MWh_LLH" localSheetId="3">#REF!</definedName>
    <definedName name="SysBal_Pur_MWh_LLH">#REF!</definedName>
    <definedName name="SysBal_Pur_MWh_Name" localSheetId="3">#REF!</definedName>
    <definedName name="SysBal_Pur_MWh_Name">#REF!</definedName>
    <definedName name="SysBal_Pur_MWh_Name_LLH" localSheetId="3">#REF!</definedName>
    <definedName name="SysBal_Pur_MWh_Name_LLH">#REF!</definedName>
    <definedName name="SysBal_Sal_Dol" localSheetId="3">#REF!</definedName>
    <definedName name="SysBal_Sal_Dol">#REF!</definedName>
    <definedName name="SysBal_Sal_Dol_Date" localSheetId="3">#REF!</definedName>
    <definedName name="SysBal_Sal_Dol_Date">#REF!</definedName>
    <definedName name="SysBal_Sal_Dol_Date_LLH" localSheetId="3">#REF!</definedName>
    <definedName name="SysBal_Sal_Dol_Date_LLH">#REF!</definedName>
    <definedName name="SysBal_Sal_Dol_LLH" localSheetId="3">#REF!</definedName>
    <definedName name="SysBal_Sal_Dol_LLH">#REF!</definedName>
    <definedName name="SysBal_Sal_Dol_Name" localSheetId="3">#REF!</definedName>
    <definedName name="SysBal_Sal_Dol_Name">#REF!</definedName>
    <definedName name="SysBal_Sal_Dol_Name_LLH" localSheetId="3">#REF!</definedName>
    <definedName name="SysBal_Sal_Dol_Name_LLH">#REF!</definedName>
    <definedName name="SysBal_Sal_MWh" localSheetId="3">#REF!</definedName>
    <definedName name="SysBal_Sal_MWh">#REF!</definedName>
    <definedName name="SysBal_Sal_MWh_Date" localSheetId="3">#REF!</definedName>
    <definedName name="SysBal_Sal_MWh_Date">#REF!</definedName>
    <definedName name="SysBal_Sal_MWh_Date_LLH" localSheetId="3">#REF!</definedName>
    <definedName name="SysBal_Sal_MWh_Date_LLH">#REF!</definedName>
    <definedName name="SysBal_Sal_MWh_LLH" localSheetId="3">#REF!</definedName>
    <definedName name="SysBal_Sal_MWh_LLH">#REF!</definedName>
    <definedName name="SysBal_Sal_MWh_Name" localSheetId="3">#REF!</definedName>
    <definedName name="SysBal_Sal_MWh_Name">#REF!</definedName>
    <definedName name="SysBal_Sal_MWh_Name_LLH" localSheetId="3">#REF!</definedName>
    <definedName name="SysBal_Sal_MWh_Name_LLH">#REF!</definedName>
    <definedName name="T1_Print" localSheetId="3">#REF!</definedName>
    <definedName name="T1_Print">#REF!</definedName>
    <definedName name="T1MAAVGRBCA" localSheetId="3">#REF!</definedName>
    <definedName name="T1MAAVGRBCA">#REF!</definedName>
    <definedName name="T1MAAVGRBWA" localSheetId="3">#REF!</definedName>
    <definedName name="T1MAAVGRBWA">#REF!</definedName>
    <definedName name="T1MAYERBCA" localSheetId="3">#REF!</definedName>
    <definedName name="T1MAYERBCA">#REF!</definedName>
    <definedName name="T1MAYERBOR" localSheetId="3">#REF!</definedName>
    <definedName name="T1MAYERBOR">#REF!</definedName>
    <definedName name="T1MAYERBWA" localSheetId="3">#REF!</definedName>
    <definedName name="T1MAYERBWA">#REF!</definedName>
    <definedName name="T1RIAVGRBCA" localSheetId="3">#REF!</definedName>
    <definedName name="T1RIAVGRBCA">#REF!</definedName>
    <definedName name="T1RIAVGRBOR" localSheetId="3">#REF!</definedName>
    <definedName name="T1RIAVGRBOR">#REF!</definedName>
    <definedName name="T1RIAVGRBWA" localSheetId="3">#REF!</definedName>
    <definedName name="T1RIAVGRBWA">#REF!</definedName>
    <definedName name="T1RIYERBCA" localSheetId="3">#REF!</definedName>
    <definedName name="T1RIYERBCA">#REF!</definedName>
    <definedName name="T1RIYERBOR" localSheetId="3">#REF!</definedName>
    <definedName name="T1RIYERBOR">#REF!</definedName>
    <definedName name="T1RIYERBWA" localSheetId="3">#REF!</definedName>
    <definedName name="T1RIYERBWA">#REF!</definedName>
    <definedName name="T2MAAVGRBCA" localSheetId="3">#REF!</definedName>
    <definedName name="T2MAAVGRBCA">#REF!</definedName>
    <definedName name="T2MAAVGRBOR" localSheetId="3">#REF!</definedName>
    <definedName name="T2MAAVGRBOR">#REF!</definedName>
    <definedName name="T2MAAVGRBWA" localSheetId="3">#REF!</definedName>
    <definedName name="T2MAAVGRBWA">#REF!</definedName>
    <definedName name="T2MAYERBCA" localSheetId="3">#REF!</definedName>
    <definedName name="T2MAYERBCA">#REF!</definedName>
    <definedName name="T2MAYERBOR" localSheetId="3">#REF!</definedName>
    <definedName name="T2MAYERBOR">#REF!</definedName>
    <definedName name="T2MAYERBWA" localSheetId="3">#REF!</definedName>
    <definedName name="T2MAYERBWA">#REF!</definedName>
    <definedName name="T2RateBase" localSheetId="1">[12]Utah!#REF!</definedName>
    <definedName name="T2RateBase" localSheetId="3">[12]Utah!#REF!</definedName>
    <definedName name="T2RateBase">[12]Utah!#REF!</definedName>
    <definedName name="T2RIAVGRBCA" localSheetId="1">#REF!</definedName>
    <definedName name="T2RIAVGRBCA" localSheetId="3">#REF!</definedName>
    <definedName name="T2RIAVGRBCA">#REF!</definedName>
    <definedName name="T2RIAVGRBOR" localSheetId="1">#REF!</definedName>
    <definedName name="T2RIAVGRBOR" localSheetId="3">#REF!</definedName>
    <definedName name="T2RIAVGRBOR">#REF!</definedName>
    <definedName name="T2RIAVGRBWA" localSheetId="1">#REF!</definedName>
    <definedName name="T2RIAVGRBWA" localSheetId="3">#REF!</definedName>
    <definedName name="T2RIAVGRBWA">#REF!</definedName>
    <definedName name="T2RIYERBCA" localSheetId="3">#REF!</definedName>
    <definedName name="T2RIYERBCA">#REF!</definedName>
    <definedName name="T2RIYERBOR" localSheetId="3">#REF!</definedName>
    <definedName name="T2RIYERBOR">#REF!</definedName>
    <definedName name="T2RIYERBWA" localSheetId="3">#REF!</definedName>
    <definedName name="T2RIYERBWA">#REF!</definedName>
    <definedName name="T3MAAVGRBCA" localSheetId="3">#REF!</definedName>
    <definedName name="T3MAAVGRBCA">#REF!</definedName>
    <definedName name="T3MAAVGRBOR" localSheetId="3">#REF!</definedName>
    <definedName name="T3MAAVGRBOR">#REF!</definedName>
    <definedName name="T3MAAVGRBWA" localSheetId="3">#REF!</definedName>
    <definedName name="T3MAAVGRBWA">#REF!</definedName>
    <definedName name="T3MAYERBCA" localSheetId="3">#REF!</definedName>
    <definedName name="T3MAYERBCA">#REF!</definedName>
    <definedName name="T3MAYERBOR" localSheetId="3">#REF!</definedName>
    <definedName name="T3MAYERBOR">#REF!</definedName>
    <definedName name="T3MAYERBWA" localSheetId="3">#REF!</definedName>
    <definedName name="T3MAYERBWA">#REF!</definedName>
    <definedName name="T3RateBase" localSheetId="1">[12]Utah!#REF!</definedName>
    <definedName name="T3RateBase" localSheetId="3">[12]Utah!#REF!</definedName>
    <definedName name="T3RateBase">[12]Utah!#REF!</definedName>
    <definedName name="T3RIAVGRBCA" localSheetId="1">#REF!</definedName>
    <definedName name="T3RIAVGRBCA" localSheetId="3">#REF!</definedName>
    <definedName name="T3RIAVGRBCA">#REF!</definedName>
    <definedName name="T3RIAVGRBOR" localSheetId="1">#REF!</definedName>
    <definedName name="T3RIAVGRBOR" localSheetId="3">#REF!</definedName>
    <definedName name="T3RIAVGRBOR">#REF!</definedName>
    <definedName name="T3RIAVGRBWA" localSheetId="1">#REF!</definedName>
    <definedName name="T3RIAVGRBWA" localSheetId="3">#REF!</definedName>
    <definedName name="T3RIAVGRBWA">#REF!</definedName>
    <definedName name="T3RIYERBCA" localSheetId="3">#REF!</definedName>
    <definedName name="T3RIYERBCA">#REF!</definedName>
    <definedName name="T3RIYERBOR" localSheetId="3">#REF!</definedName>
    <definedName name="T3RIYERBOR">#REF!</definedName>
    <definedName name="T3RIYERBWA" localSheetId="3">#REF!</definedName>
    <definedName name="T3RIYERBWA">#REF!</definedName>
    <definedName name="TABLE_1" localSheetId="3">#REF!</definedName>
    <definedName name="TABLE_1">#REF!</definedName>
    <definedName name="TABLE_2" localSheetId="3">#REF!</definedName>
    <definedName name="TABLE_2">#REF!</definedName>
    <definedName name="TABLE_3" localSheetId="3">#REF!</definedName>
    <definedName name="TABLE_3">#REF!</definedName>
    <definedName name="TABLE_4" localSheetId="3">#REF!</definedName>
    <definedName name="TABLE_4">#REF!</definedName>
    <definedName name="TABLE_4_A" localSheetId="3">#REF!</definedName>
    <definedName name="TABLE_4_A">#REF!</definedName>
    <definedName name="TABLE_5" localSheetId="3">#REF!</definedName>
    <definedName name="TABLE_5">#REF!</definedName>
    <definedName name="TABLE_6" localSheetId="3">#REF!</definedName>
    <definedName name="TABLE_6">#REF!</definedName>
    <definedName name="TABLE_7" localSheetId="3">#REF!</definedName>
    <definedName name="TABLE_7">#REF!</definedName>
    <definedName name="table1" localSheetId="3">#REF!</definedName>
    <definedName name="table1">#REF!</definedName>
    <definedName name="table2" localSheetId="3">#REF!</definedName>
    <definedName name="table2">#REF!</definedName>
    <definedName name="TABLEA" localSheetId="3">#REF!</definedName>
    <definedName name="TABLEA">#REF!</definedName>
    <definedName name="TABLEB" localSheetId="3">#REF!</definedName>
    <definedName name="TABLEB">#REF!</definedName>
    <definedName name="TABLEC" localSheetId="3">#REF!</definedName>
    <definedName name="TABLEC">#REF!</definedName>
    <definedName name="TABLEONE" localSheetId="3">#REF!</definedName>
    <definedName name="TABLEONE">#REF!</definedName>
    <definedName name="tablex" localSheetId="1">[45]Sheet1!#REF!</definedName>
    <definedName name="tablex" localSheetId="3">[45]Sheet1!#REF!</definedName>
    <definedName name="tablex">[45]Sheet1!#REF!</definedName>
    <definedName name="Targetror">[9]Variables!$I$38</definedName>
    <definedName name="TaxAcctCheck" localSheetId="1">#REF!</definedName>
    <definedName name="TaxAcctCheck" localSheetId="3">#REF!</definedName>
    <definedName name="TaxAcctCheck">#REF!</definedName>
    <definedName name="TaxAdjCheck" localSheetId="1">#REF!</definedName>
    <definedName name="TaxAdjCheck" localSheetId="3">#REF!</definedName>
    <definedName name="TaxAdjCheck">#REF!</definedName>
    <definedName name="TaxAdjNumber" localSheetId="1">#REF!</definedName>
    <definedName name="TaxAdjNumber" localSheetId="3">#REF!</definedName>
    <definedName name="TaxAdjNumber">#REF!</definedName>
    <definedName name="TaxAdjNumberPaste" localSheetId="3">#REF!</definedName>
    <definedName name="TaxAdjNumberPaste">#REF!</definedName>
    <definedName name="TaxAdjSortData" localSheetId="3">#REF!</definedName>
    <definedName name="TaxAdjSortData">#REF!</definedName>
    <definedName name="TaxAdjSortOrder" localSheetId="3">#REF!</definedName>
    <definedName name="TaxAdjSortOrder">#REF!</definedName>
    <definedName name="TaxFactorCheck" localSheetId="3">#REF!</definedName>
    <definedName name="TaxFactorCheck">#REF!</definedName>
    <definedName name="TaxNumberSort" localSheetId="3">#REF!</definedName>
    <definedName name="TaxNumberSort">#REF!</definedName>
    <definedName name="TaxRate" localSheetId="1">[12]Utah!#REF!</definedName>
    <definedName name="TaxRate" localSheetId="3">[12]Utah!#REF!</definedName>
    <definedName name="TaxRate">[12]Utah!#REF!</definedName>
    <definedName name="TaxTypeCheck" localSheetId="1">#REF!</definedName>
    <definedName name="TaxTypeCheck" localSheetId="3">#REF!</definedName>
    <definedName name="TaxTypeCheck">#REF!</definedName>
    <definedName name="TDMOD" localSheetId="1">#REF!</definedName>
    <definedName name="TDMOD" localSheetId="3">#REF!</definedName>
    <definedName name="TDMOD">#REF!</definedName>
    <definedName name="TDROLL" localSheetId="1">#REF!</definedName>
    <definedName name="TDROLL" localSheetId="3">#REF!</definedName>
    <definedName name="TDROLL">#REF!</definedName>
    <definedName name="TEMPADJ" localSheetId="3">#REF!</definedName>
    <definedName name="TEMPADJ">#REF!</definedName>
    <definedName name="Test" localSheetId="3">#REF!</definedName>
    <definedName name="Test">#REF!</definedName>
    <definedName name="TEST0" localSheetId="3">#REF!</definedName>
    <definedName name="TEST0">#REF!</definedName>
    <definedName name="TEST1" localSheetId="3">#REF!</definedName>
    <definedName name="TEST1">#REF!</definedName>
    <definedName name="Test2" localSheetId="3">#REF!</definedName>
    <definedName name="Test2">#REF!</definedName>
    <definedName name="Test3" localSheetId="3">#REF!</definedName>
    <definedName name="Test3">#REF!</definedName>
    <definedName name="Test4" localSheetId="3">#REF!</definedName>
    <definedName name="Test4">#REF!</definedName>
    <definedName name="Test5" localSheetId="3">#REF!</definedName>
    <definedName name="Test5">#REF!</definedName>
    <definedName name="TESTHKEY" localSheetId="3">#REF!</definedName>
    <definedName name="TESTHKEY">#REF!</definedName>
    <definedName name="TESTKEYS" localSheetId="3">#REF!</definedName>
    <definedName name="TESTKEYS">#REF!</definedName>
    <definedName name="TESTVKEY" localSheetId="3">#REF!</definedName>
    <definedName name="TESTVKEY">#REF!</definedName>
    <definedName name="Thermal_Gen" localSheetId="3">#REF!</definedName>
    <definedName name="Thermal_Gen">#REF!</definedName>
    <definedName name="Thermal_Gen_Date" localSheetId="3">#REF!</definedName>
    <definedName name="Thermal_Gen_Date">#REF!</definedName>
    <definedName name="Thermal_Gen_Date_LLH" localSheetId="3">#REF!</definedName>
    <definedName name="Thermal_Gen_Date_LLH">#REF!</definedName>
    <definedName name="Thermal_Gen_LLH" localSheetId="3">#REF!</definedName>
    <definedName name="Thermal_Gen_LLH">#REF!</definedName>
    <definedName name="Thermal_Gen_Name" localSheetId="3">#REF!</definedName>
    <definedName name="Thermal_Gen_Name">#REF!</definedName>
    <definedName name="Thermal_Gen_Name_LLH" localSheetId="3">#REF!</definedName>
    <definedName name="Thermal_Gen_Name_LLH">#REF!</definedName>
    <definedName name="ThreeFactorElectric" localSheetId="3">#REF!</definedName>
    <definedName name="ThreeFactorElectric">#REF!</definedName>
    <definedName name="TIMAAVGRBOR" localSheetId="3">#REF!</definedName>
    <definedName name="TIMAAVGRBOR">#REF!</definedName>
    <definedName name="title" localSheetId="3">#REF!</definedName>
    <definedName name="title">#REF!</definedName>
    <definedName name="total.fuel.bucks" localSheetId="3">#REF!</definedName>
    <definedName name="total.fuel.bucks">#REF!</definedName>
    <definedName name="total.fuel.energy" localSheetId="3">#REF!</definedName>
    <definedName name="total.fuel.energy">#REF!</definedName>
    <definedName name="total.hydro.energy" localSheetId="3">#REF!</definedName>
    <definedName name="total.hydro.energy">#REF!</definedName>
    <definedName name="total.purchase.bucks" localSheetId="3">#REF!</definedName>
    <definedName name="total.purchase.bucks">#REF!</definedName>
    <definedName name="total.purchase.energy" localSheetId="3">#REF!</definedName>
    <definedName name="total.purchase.energy">#REF!</definedName>
    <definedName name="total.requirements" localSheetId="3">#REF!</definedName>
    <definedName name="total.requirements">#REF!</definedName>
    <definedName name="total.resources" localSheetId="3">#REF!</definedName>
    <definedName name="total.resources">#REF!</definedName>
    <definedName name="total.sales.bucks" localSheetId="3">#REF!</definedName>
    <definedName name="total.sales.bucks">#REF!</definedName>
    <definedName name="total.sales.energy" localSheetId="3">#REF!</definedName>
    <definedName name="total.sales.energy">#REF!</definedName>
    <definedName name="total.wheeling.bucks" localSheetId="3">#REF!</definedName>
    <definedName name="total.wheeling.bucks">#REF!</definedName>
    <definedName name="Tran_Costs" localSheetId="3">#REF!</definedName>
    <definedName name="Tran_Costs">#REF!</definedName>
    <definedName name="Tran_Date" localSheetId="3">#REF!</definedName>
    <definedName name="Tran_Date">#REF!</definedName>
    <definedName name="TRANSM_2">[46]Transm2!$A$1:$M$461:'[46]10 Yr FC'!$M$47</definedName>
    <definedName name="Type1Adj" localSheetId="1">[12]Utah!#REF!</definedName>
    <definedName name="Type1Adj" localSheetId="3">[12]Utah!#REF!</definedName>
    <definedName name="Type1Adj">[12]Utah!#REF!</definedName>
    <definedName name="Type1AdjTax" localSheetId="3">[12]Utah!#REF!</definedName>
    <definedName name="Type1AdjTax">[12]Utah!#REF!</definedName>
    <definedName name="Type2Adj" localSheetId="3">[12]Utah!#REF!</definedName>
    <definedName name="Type2Adj">[12]Utah!#REF!</definedName>
    <definedName name="Type2AdjTax" localSheetId="3">[12]Utah!#REF!</definedName>
    <definedName name="Type2AdjTax">[12]Utah!#REF!</definedName>
    <definedName name="Type3Adj" localSheetId="3">[12]Utah!#REF!</definedName>
    <definedName name="Type3Adj">[12]Utah!#REF!</definedName>
    <definedName name="Type3AdjTax" localSheetId="3">[12]Utah!#REF!</definedName>
    <definedName name="Type3AdjTax">[12]Utah!#REF!</definedName>
    <definedName name="UAcct22842Trojd" localSheetId="3">'[7]Func Study'!#REF!</definedName>
    <definedName name="UAcct22842Trojd">'[7]Func Study'!#REF!</definedName>
    <definedName name="UAcct447Dgu" localSheetId="3">'[7]Func Study'!#REF!</definedName>
    <definedName name="UAcct447Dgu">'[7]Func Study'!#REF!</definedName>
    <definedName name="UnadjBegEnd" localSheetId="1">#REF!</definedName>
    <definedName name="UnadjBegEnd" localSheetId="3">#REF!</definedName>
    <definedName name="UnadjBegEnd">#REF!</definedName>
    <definedName name="UnadjYE" localSheetId="1">#REF!</definedName>
    <definedName name="UnadjYE" localSheetId="3">#REF!</definedName>
    <definedName name="UnadjYE">#REF!</definedName>
    <definedName name="UNBILREV" localSheetId="1">#REF!</definedName>
    <definedName name="UNBILREV" localSheetId="3">#REF!</definedName>
    <definedName name="UNBILREV">#REF!</definedName>
    <definedName name="UncollectibleAccounts">[11]Variables!$B$27</definedName>
    <definedName name="Unit_Fuel_Name" localSheetId="1">#REF!</definedName>
    <definedName name="Unit_Fuel_Name" localSheetId="3">#REF!</definedName>
    <definedName name="Unit_Fuel_Name">#REF!</definedName>
    <definedName name="Unit_Fuel_Price" localSheetId="1">#REF!</definedName>
    <definedName name="Unit_Fuel_Price" localSheetId="3">#REF!</definedName>
    <definedName name="Unit_Fuel_Price">#REF!</definedName>
    <definedName name="USBR" localSheetId="1">#REF!</definedName>
    <definedName name="USBR" localSheetId="3">#REF!</definedName>
    <definedName name="USBR">#REF!</definedName>
    <definedName name="USYieldCurves">'[18]Calcoutput (futures)'!$B$4:$C$124</definedName>
    <definedName name="UT_305A_FY_2002" localSheetId="1">#REF!</definedName>
    <definedName name="UT_305A_FY_2002" localSheetId="3">#REF!</definedName>
    <definedName name="UT_305A_FY_2002">#REF!</definedName>
    <definedName name="UT_RVN_0302" localSheetId="1">#REF!</definedName>
    <definedName name="UT_RVN_0302" localSheetId="3">#REF!</definedName>
    <definedName name="UT_RVN_0302">#REF!</definedName>
    <definedName name="UTAllocMethod" localSheetId="1">#REF!</definedName>
    <definedName name="UTAllocMethod" localSheetId="3">#REF!</definedName>
    <definedName name="UTAllocMethod">#REF!</definedName>
    <definedName name="UTGrossReceipts" localSheetId="1">#REF!</definedName>
    <definedName name="UTGrossReceipts" localSheetId="3">#REF!</definedName>
    <definedName name="UTGrossReceipts">#REF!</definedName>
    <definedName name="UTRateBase" localSheetId="3">#REF!</definedName>
    <definedName name="UTRateBase">#REF!</definedName>
    <definedName name="ValidAccount">[15]Variables!$AK$43:$AK$376</definedName>
    <definedName name="ValidFactor" localSheetId="1">#REF!</definedName>
    <definedName name="ValidFactor" localSheetId="3">#REF!</definedName>
    <definedName name="ValidFactor">#REF!</definedName>
    <definedName name="VAR" localSheetId="3">[35]Backup!#REF!</definedName>
    <definedName name="VAR">[35]Backup!#REF!</definedName>
    <definedName name="VARIABLE" localSheetId="1">[32]Summary!#REF!</definedName>
    <definedName name="VARIABLE" localSheetId="3">[32]Summary!#REF!</definedName>
    <definedName name="VARIABLE">[32]Summary!#REF!</definedName>
    <definedName name="Version" localSheetId="1">#REF!</definedName>
    <definedName name="Version" localSheetId="3">#REF!</definedName>
    <definedName name="Version">#REF!</definedName>
    <definedName name="VOUCHER" localSheetId="1">#REF!</definedName>
    <definedName name="VOUCHER" localSheetId="3">#REF!</definedName>
    <definedName name="VOUCHER">#REF!</definedName>
    <definedName name="w" localSheetId="1" hidden="1">[47]Inputs!#REF!</definedName>
    <definedName name="w" localSheetId="3" hidden="1">[47]Inputs!#REF!</definedName>
    <definedName name="w" hidden="1">[47]Inputs!#REF!</definedName>
    <definedName name="WAAllocMethod" localSheetId="1">#REF!</definedName>
    <definedName name="WAAllocMethod" localSheetId="3">#REF!</definedName>
    <definedName name="WAAllocMethod">#REF!</definedName>
    <definedName name="WARateBase" localSheetId="1">#REF!</definedName>
    <definedName name="WARateBase" localSheetId="3">#REF!</definedName>
    <definedName name="WARateBase">#REF!</definedName>
    <definedName name="WARevenueTax" localSheetId="1">#REF!</definedName>
    <definedName name="WARevenueTax" localSheetId="3">#REF!</definedName>
    <definedName name="WARevenueTax">#REF!</definedName>
    <definedName name="WEATHER" localSheetId="3">#REF!</definedName>
    <definedName name="WEATHER">#REF!</definedName>
    <definedName name="WEATHRNORM" localSheetId="3">#REF!</definedName>
    <definedName name="WEATHRNORM">#REF!</definedName>
    <definedName name="WestMainCCCT">[6]YearlyOEA!$B$321:$K$321</definedName>
    <definedName name="wheeling.bucks" localSheetId="1">#REF!</definedName>
    <definedName name="wheeling.bucks" localSheetId="3">#REF!</definedName>
    <definedName name="wheeling.bucks">#REF!</definedName>
    <definedName name="wheeling.bucks.name" localSheetId="1">#REF!</definedName>
    <definedName name="wheeling.bucks.name" localSheetId="3">#REF!</definedName>
    <definedName name="wheeling.bucks.name">#REF!</definedName>
    <definedName name="WIDTH" localSheetId="1">#REF!</definedName>
    <definedName name="WIDTH" localSheetId="3">#REF!</definedName>
    <definedName name="WIDTH">#REF!</definedName>
    <definedName name="WinterPeak">'[48]Load Data'!$D$9:$H$12,'[48]Load Data'!$D$20:$H$22</definedName>
    <definedName name="WN" localSheetId="3">#REF!</definedName>
    <definedName name="WN">#REF!</definedName>
    <definedName name="WORK1" localSheetId="1">#REF!</definedName>
    <definedName name="WORK1" localSheetId="3">#REF!</definedName>
    <definedName name="WORK1">#REF!</definedName>
    <definedName name="WORK2" localSheetId="1">#REF!</definedName>
    <definedName name="WORK2" localSheetId="3">#REF!</definedName>
    <definedName name="WORK2">#REF!</definedName>
    <definedName name="WORK3" localSheetId="1">#REF!</definedName>
    <definedName name="WORK3" localSheetId="3">#REF!</definedName>
    <definedName name="WORK3">#REF!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2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2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2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2" hidden="1">{#N/A,#N/A,TRUE,"Cover";#N/A,#N/A,TRUE,"Contents"}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2" hidden="1">{#N/A,#N/A,FALSE,"Cover";#N/A,#N/A,FALSE,"Contents"}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2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2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2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2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2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2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2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2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2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2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reports.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2" hidden="1">{"DATA_SET",#N/A,FALSE,"HOURLY SPREAD"}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2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2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2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2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2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2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2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2" hidden="1">{"Table A",#N/A,FALSE,"Summary";"Table D",#N/A,FALSE,"Summary";"Table E",#N/A,FALSE,"Summary"}</definedName>
    <definedName name="wrn.Summary." localSheetId="1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2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otal._.Summary." localSheetId="2" hidden="1">{"Total Summary",#N/A,FALSE,"Summary"}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2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V_1">[6]YearlyOEA!$B$298:$K$298</definedName>
    <definedName name="WV_2">[6]YearlyOEA!$B$299:$K$299</definedName>
    <definedName name="WV_3">[6]YearlyOEA!$B$300:$K$300</definedName>
    <definedName name="WV_4">[6]YearlyOEA!$B$301:$K$301</definedName>
    <definedName name="WV_5">[6]YearlyOEA!$B$302:$K$302</definedName>
    <definedName name="WYEAllocMethod" localSheetId="1">#REF!</definedName>
    <definedName name="WYEAllocMethod" localSheetId="3">#REF!</definedName>
    <definedName name="WYEAllocMethod">#REF!</definedName>
    <definedName name="WYERateBase" localSheetId="1">#REF!</definedName>
    <definedName name="WYERateBase" localSheetId="3">#REF!</definedName>
    <definedName name="WYERateBase">#REF!</definedName>
    <definedName name="WyoCCCT">[6]YearlyOEA!$B$322:$K$322</definedName>
    <definedName name="WyoCCCT_G">[6]YearlyOEA!$B$323:$K$323</definedName>
    <definedName name="Wyodak">[6]YearlyOEA!$B$308:$K$310</definedName>
    <definedName name="WYWAllocMethod" localSheetId="1">#REF!</definedName>
    <definedName name="WYWAllocMethod" localSheetId="3">#REF!</definedName>
    <definedName name="WYWAllocMethod">#REF!</definedName>
    <definedName name="WYWRateBase" localSheetId="1">#REF!</definedName>
    <definedName name="WYWRateBase" localSheetId="3">#REF!</definedName>
    <definedName name="WYWRateBase">#REF!</definedName>
    <definedName name="x">'[49]Weather Present'!$K$7</definedName>
    <definedName name="xxx">[50]Variables!$AK$2:$AL$12</definedName>
    <definedName name="y" hidden="1">'[4]DSM Output'!$B$21:$B$23</definedName>
    <definedName name="Year" localSheetId="1">#REF!</definedName>
    <definedName name="Year" localSheetId="3">#REF!</definedName>
    <definedName name="Year">#REF!</definedName>
    <definedName name="YearEndFactors">[11]UTCR!$G$22:$U$108</definedName>
    <definedName name="YearEndInput">[11]Inputs!$A$3:$D$1681</definedName>
    <definedName name="YEFactorCopy" localSheetId="1">#REF!</definedName>
    <definedName name="YEFactorCopy" localSheetId="3">#REF!</definedName>
    <definedName name="YEFactorCopy">#REF!</definedName>
    <definedName name="YEFactors">[15]Factors!$S$3:$AG$99</definedName>
    <definedName name="yestcobhlhask" localSheetId="1">#REF!</definedName>
    <definedName name="yestcobhlhask" localSheetId="3">#REF!</definedName>
    <definedName name="yestcobhlhask">#REF!</definedName>
    <definedName name="yestcobhlhbid" localSheetId="1">#REF!</definedName>
    <definedName name="yestcobhlhbid" localSheetId="3">#REF!</definedName>
    <definedName name="yestcobhlhbid">#REF!</definedName>
    <definedName name="yesterdayscurves">'[18]Calcoutput (futures)'!$L$7:$T$128</definedName>
    <definedName name="yestmchlhask" localSheetId="1">#REF!</definedName>
    <definedName name="yestmchlhask" localSheetId="3">#REF!</definedName>
    <definedName name="yestmchlhask">#REF!</definedName>
    <definedName name="yestmchlhbid" localSheetId="1">#REF!</definedName>
    <definedName name="yestmchlhbid" localSheetId="3">#REF!</definedName>
    <definedName name="yestmchlhbid">#REF!</definedName>
    <definedName name="yestpvhlhask" localSheetId="1">#REF!</definedName>
    <definedName name="yestpvhlhask" localSheetId="3">#REF!</definedName>
    <definedName name="yestpvhlhask">#REF!</definedName>
    <definedName name="yestpvhlhbid" localSheetId="3">#REF!</definedName>
    <definedName name="yestpvhlhbid">#REF!</definedName>
    <definedName name="YTD" localSheetId="1">'[51]Actuals - Data Input'!#REF!</definedName>
    <definedName name="YTD" localSheetId="3">'[51]Actuals - Data Input'!#REF!</definedName>
    <definedName name="YTD">'[51]Actuals - Data Input'!#REF!</definedName>
    <definedName name="z" hidden="1">'[4]DSM Output'!$G$21:$G$23</definedName>
    <definedName name="Z_01844156_6462_4A28_9785_1A86F4D0C834_.wvu.PrintTitles" localSheetId="1" hidden="1">#REF!</definedName>
    <definedName name="Z_01844156_6462_4A28_9785_1A86F4D0C834_.wvu.PrintTitles" localSheetId="3" hidden="1">#REF!</definedName>
    <definedName name="Z_01844156_6462_4A28_9785_1A86F4D0C834_.wvu.PrintTitles" hidden="1">#REF!</definedName>
    <definedName name="ZA" localSheetId="3">'[52] annual balance '!#REF!</definedName>
    <definedName name="ZA">'[52] annual balance '!#REF!</definedName>
  </definedNames>
  <calcPr calcId="125725" iterate="1"/>
</workbook>
</file>

<file path=xl/calcChain.xml><?xml version="1.0" encoding="utf-8"?>
<calcChain xmlns="http://schemas.openxmlformats.org/spreadsheetml/2006/main">
  <c r="S34" i="2"/>
  <c r="T34" s="1"/>
  <c r="T35" s="1"/>
  <c r="R34"/>
  <c r="R31"/>
  <c r="S31" s="1"/>
  <c r="N16" i="1"/>
  <c r="M16"/>
  <c r="L16"/>
  <c r="K16"/>
  <c r="J16"/>
  <c r="I16"/>
  <c r="H16"/>
  <c r="G16"/>
  <c r="F16"/>
  <c r="E16"/>
  <c r="D16"/>
  <c r="C16"/>
  <c r="N11"/>
  <c r="M11"/>
  <c r="L11"/>
  <c r="K11"/>
  <c r="J11"/>
  <c r="I11"/>
  <c r="H11"/>
  <c r="G11"/>
  <c r="F11"/>
  <c r="E11"/>
  <c r="D11"/>
  <c r="C11"/>
  <c r="N6"/>
  <c r="M6"/>
  <c r="L6"/>
  <c r="K6"/>
  <c r="J6"/>
  <c r="I6"/>
  <c r="H6"/>
  <c r="G6"/>
  <c r="F6"/>
  <c r="E6"/>
  <c r="D6"/>
  <c r="C6"/>
  <c r="S65" i="5"/>
  <c r="R65"/>
  <c r="Q65"/>
  <c r="P65"/>
  <c r="O65"/>
  <c r="N65"/>
  <c r="M65"/>
  <c r="L65"/>
  <c r="K65"/>
  <c r="J65"/>
  <c r="I65"/>
  <c r="H65"/>
  <c r="F65" s="1"/>
  <c r="S64"/>
  <c r="R64"/>
  <c r="Q64"/>
  <c r="P64"/>
  <c r="O64"/>
  <c r="N64"/>
  <c r="M64"/>
  <c r="L64"/>
  <c r="K64"/>
  <c r="J64"/>
  <c r="I64"/>
  <c r="H64"/>
  <c r="S63"/>
  <c r="R63"/>
  <c r="Q63"/>
  <c r="P63"/>
  <c r="O63"/>
  <c r="N63"/>
  <c r="M63"/>
  <c r="L63"/>
  <c r="K63"/>
  <c r="J63"/>
  <c r="I63"/>
  <c r="H63"/>
  <c r="F63" s="1"/>
  <c r="S32"/>
  <c r="R62"/>
  <c r="Q32"/>
  <c r="P62"/>
  <c r="O32"/>
  <c r="N62"/>
  <c r="M32"/>
  <c r="L62"/>
  <c r="K32"/>
  <c r="J62"/>
  <c r="I32"/>
  <c r="H62"/>
  <c r="F32"/>
  <c r="S58"/>
  <c r="R58"/>
  <c r="Q58"/>
  <c r="P58"/>
  <c r="O58"/>
  <c r="N58"/>
  <c r="M58"/>
  <c r="L58"/>
  <c r="K58"/>
  <c r="J58"/>
  <c r="I58"/>
  <c r="H58"/>
  <c r="F58" s="1"/>
  <c r="S57"/>
  <c r="S59" s="1"/>
  <c r="R25"/>
  <c r="Q57"/>
  <c r="Q59" s="1"/>
  <c r="P25"/>
  <c r="O57"/>
  <c r="O59" s="1"/>
  <c r="N25"/>
  <c r="M57"/>
  <c r="M59" s="1"/>
  <c r="L25"/>
  <c r="K57"/>
  <c r="K59" s="1"/>
  <c r="J25"/>
  <c r="I57"/>
  <c r="I59" s="1"/>
  <c r="H25"/>
  <c r="F25"/>
  <c r="S53"/>
  <c r="R53"/>
  <c r="Q53"/>
  <c r="P53"/>
  <c r="O53"/>
  <c r="N53"/>
  <c r="M53"/>
  <c r="L53"/>
  <c r="K53"/>
  <c r="J53"/>
  <c r="I53"/>
  <c r="H53"/>
  <c r="F53" s="1"/>
  <c r="S52"/>
  <c r="R52"/>
  <c r="Q52"/>
  <c r="P52"/>
  <c r="O52"/>
  <c r="N52"/>
  <c r="M52"/>
  <c r="L52"/>
  <c r="K52"/>
  <c r="J52"/>
  <c r="I52"/>
  <c r="H52"/>
  <c r="S51"/>
  <c r="R51"/>
  <c r="Q51"/>
  <c r="P51"/>
  <c r="O51"/>
  <c r="N51"/>
  <c r="M51"/>
  <c r="L51"/>
  <c r="K51"/>
  <c r="J51"/>
  <c r="I51"/>
  <c r="H51"/>
  <c r="F51" s="1"/>
  <c r="S50"/>
  <c r="R50"/>
  <c r="Q50"/>
  <c r="P50"/>
  <c r="O50"/>
  <c r="N50"/>
  <c r="M50"/>
  <c r="L50"/>
  <c r="K50"/>
  <c r="J50"/>
  <c r="I50"/>
  <c r="H50"/>
  <c r="S49"/>
  <c r="R49"/>
  <c r="R54" s="1"/>
  <c r="Q49"/>
  <c r="P49"/>
  <c r="P54" s="1"/>
  <c r="O49"/>
  <c r="N49"/>
  <c r="N54" s="1"/>
  <c r="M49"/>
  <c r="L49"/>
  <c r="L54" s="1"/>
  <c r="K49"/>
  <c r="J49"/>
  <c r="J54" s="1"/>
  <c r="I49"/>
  <c r="H49"/>
  <c r="F20"/>
  <c r="S45"/>
  <c r="R45"/>
  <c r="Q45"/>
  <c r="P45"/>
  <c r="O45"/>
  <c r="N45"/>
  <c r="M45"/>
  <c r="L45"/>
  <c r="K45"/>
  <c r="J45"/>
  <c r="I45"/>
  <c r="H45"/>
  <c r="S44"/>
  <c r="R44"/>
  <c r="Q44"/>
  <c r="P44"/>
  <c r="O44"/>
  <c r="N44"/>
  <c r="M44"/>
  <c r="L44"/>
  <c r="K44"/>
  <c r="J44"/>
  <c r="I44"/>
  <c r="H44"/>
  <c r="F44" s="1"/>
  <c r="S43"/>
  <c r="R43"/>
  <c r="Q43"/>
  <c r="P43"/>
  <c r="O43"/>
  <c r="N43"/>
  <c r="M43"/>
  <c r="L43"/>
  <c r="K43"/>
  <c r="J43"/>
  <c r="I43"/>
  <c r="H43"/>
  <c r="S12"/>
  <c r="R42"/>
  <c r="R46" s="1"/>
  <c r="Q12"/>
  <c r="P42"/>
  <c r="P46" s="1"/>
  <c r="O12"/>
  <c r="N42"/>
  <c r="N46" s="1"/>
  <c r="M12"/>
  <c r="L42"/>
  <c r="L46" s="1"/>
  <c r="K12"/>
  <c r="J42"/>
  <c r="J46" s="1"/>
  <c r="I12"/>
  <c r="H42"/>
  <c r="F12"/>
  <c r="F34" s="1"/>
  <c r="I5"/>
  <c r="I39" s="1"/>
  <c r="H39"/>
  <c r="S65" i="4"/>
  <c r="R65"/>
  <c r="Q65"/>
  <c r="P65"/>
  <c r="O65"/>
  <c r="N65"/>
  <c r="M65"/>
  <c r="L65"/>
  <c r="K65"/>
  <c r="J65"/>
  <c r="I65"/>
  <c r="H65"/>
  <c r="F65" s="1"/>
  <c r="S64"/>
  <c r="R64"/>
  <c r="Q64"/>
  <c r="P64"/>
  <c r="O64"/>
  <c r="N64"/>
  <c r="M64"/>
  <c r="L64"/>
  <c r="K64"/>
  <c r="J64"/>
  <c r="I64"/>
  <c r="I66" s="1"/>
  <c r="H64"/>
  <c r="F64"/>
  <c r="S63"/>
  <c r="J63"/>
  <c r="I63"/>
  <c r="H63"/>
  <c r="S62"/>
  <c r="S66" s="1"/>
  <c r="R62"/>
  <c r="Q62"/>
  <c r="P62"/>
  <c r="O62"/>
  <c r="O66" s="1"/>
  <c r="N62"/>
  <c r="M62"/>
  <c r="L62"/>
  <c r="K62"/>
  <c r="K66" s="1"/>
  <c r="J62"/>
  <c r="J66" s="1"/>
  <c r="I62"/>
  <c r="H62"/>
  <c r="H66" s="1"/>
  <c r="F62"/>
  <c r="S58"/>
  <c r="R58"/>
  <c r="Q58"/>
  <c r="P58"/>
  <c r="O58"/>
  <c r="N58"/>
  <c r="M58"/>
  <c r="L58"/>
  <c r="K58"/>
  <c r="J58"/>
  <c r="I58"/>
  <c r="H58"/>
  <c r="F58"/>
  <c r="S57"/>
  <c r="R57"/>
  <c r="R59" s="1"/>
  <c r="Q57"/>
  <c r="P57"/>
  <c r="P59" s="1"/>
  <c r="O57"/>
  <c r="N57"/>
  <c r="N59" s="1"/>
  <c r="M57"/>
  <c r="L57"/>
  <c r="L59" s="1"/>
  <c r="K57"/>
  <c r="J57"/>
  <c r="J59" s="1"/>
  <c r="I57"/>
  <c r="H57"/>
  <c r="F57" s="1"/>
  <c r="S52"/>
  <c r="R52"/>
  <c r="Q52"/>
  <c r="P52"/>
  <c r="O52"/>
  <c r="N52"/>
  <c r="L52"/>
  <c r="K52"/>
  <c r="J52"/>
  <c r="I52"/>
  <c r="S51"/>
  <c r="R51"/>
  <c r="Q51"/>
  <c r="P51"/>
  <c r="O51"/>
  <c r="N51"/>
  <c r="M51"/>
  <c r="L51"/>
  <c r="K51"/>
  <c r="J51"/>
  <c r="I51"/>
  <c r="H51"/>
  <c r="F51"/>
  <c r="S50"/>
  <c r="R50"/>
  <c r="Q50"/>
  <c r="P50"/>
  <c r="O50"/>
  <c r="N50"/>
  <c r="M50"/>
  <c r="L50"/>
  <c r="K50"/>
  <c r="J50"/>
  <c r="I50"/>
  <c r="H50"/>
  <c r="S49"/>
  <c r="R49"/>
  <c r="Q49"/>
  <c r="P49"/>
  <c r="O49"/>
  <c r="N49"/>
  <c r="M49"/>
  <c r="L49"/>
  <c r="K49"/>
  <c r="J49"/>
  <c r="I49"/>
  <c r="H49"/>
  <c r="F49"/>
  <c r="S44"/>
  <c r="R44"/>
  <c r="Q44"/>
  <c r="P44"/>
  <c r="O44"/>
  <c r="N44"/>
  <c r="M44"/>
  <c r="L44"/>
  <c r="K44"/>
  <c r="J44"/>
  <c r="I44"/>
  <c r="H44"/>
  <c r="F44" s="1"/>
  <c r="S43"/>
  <c r="R43"/>
  <c r="Q43"/>
  <c r="P43"/>
  <c r="O43"/>
  <c r="N43"/>
  <c r="M43"/>
  <c r="L43"/>
  <c r="K43"/>
  <c r="J43"/>
  <c r="I43"/>
  <c r="H43"/>
  <c r="F43"/>
  <c r="S42"/>
  <c r="R42"/>
  <c r="Q42"/>
  <c r="P42"/>
  <c r="O42"/>
  <c r="N42"/>
  <c r="M42"/>
  <c r="L42"/>
  <c r="K42"/>
  <c r="J42"/>
  <c r="I42"/>
  <c r="H42"/>
  <c r="S32"/>
  <c r="J32"/>
  <c r="I32"/>
  <c r="H32"/>
  <c r="F31"/>
  <c r="F30"/>
  <c r="R63"/>
  <c r="Q63"/>
  <c r="Q66" s="1"/>
  <c r="P32"/>
  <c r="O63"/>
  <c r="N63"/>
  <c r="M63"/>
  <c r="M66" s="1"/>
  <c r="L32"/>
  <c r="K63"/>
  <c r="F29"/>
  <c r="F28"/>
  <c r="F32" s="1"/>
  <c r="S25"/>
  <c r="R25"/>
  <c r="Q25"/>
  <c r="P25"/>
  <c r="O25"/>
  <c r="N25"/>
  <c r="M25"/>
  <c r="L25"/>
  <c r="K25"/>
  <c r="J25"/>
  <c r="I25"/>
  <c r="H25"/>
  <c r="F24"/>
  <c r="F23"/>
  <c r="F25" s="1"/>
  <c r="S53"/>
  <c r="R20"/>
  <c r="Q53"/>
  <c r="P20"/>
  <c r="O53"/>
  <c r="N20"/>
  <c r="M53"/>
  <c r="L20"/>
  <c r="K53"/>
  <c r="J20"/>
  <c r="I53"/>
  <c r="H53"/>
  <c r="F19"/>
  <c r="M52"/>
  <c r="H52"/>
  <c r="F52" s="1"/>
  <c r="F17"/>
  <c r="F16"/>
  <c r="F15"/>
  <c r="R12"/>
  <c r="P12"/>
  <c r="N12"/>
  <c r="L12"/>
  <c r="J12"/>
  <c r="J34" s="1"/>
  <c r="H12"/>
  <c r="S45"/>
  <c r="R45"/>
  <c r="Q45"/>
  <c r="P45"/>
  <c r="O45"/>
  <c r="N45"/>
  <c r="M45"/>
  <c r="L45"/>
  <c r="K45"/>
  <c r="J45"/>
  <c r="I45"/>
  <c r="H45"/>
  <c r="F10"/>
  <c r="F9"/>
  <c r="F8"/>
  <c r="F12" s="1"/>
  <c r="I5"/>
  <c r="I39" s="1"/>
  <c r="H39"/>
  <c r="Q53" i="3"/>
  <c r="L52"/>
  <c r="K52"/>
  <c r="J52"/>
  <c r="I52"/>
  <c r="H52"/>
  <c r="G52"/>
  <c r="F52"/>
  <c r="E52"/>
  <c r="E50"/>
  <c r="S38"/>
  <c r="Q38"/>
  <c r="Q39" s="1"/>
  <c r="Q52" s="1"/>
  <c r="Q54" s="1"/>
  <c r="P38"/>
  <c r="O38"/>
  <c r="N38"/>
  <c r="M38"/>
  <c r="S28"/>
  <c r="P28"/>
  <c r="O28"/>
  <c r="N28"/>
  <c r="M28"/>
  <c r="L28"/>
  <c r="K28"/>
  <c r="J28"/>
  <c r="I28"/>
  <c r="H28"/>
  <c r="G28"/>
  <c r="F28"/>
  <c r="E28"/>
  <c r="T23"/>
  <c r="P23"/>
  <c r="J74" i="4" s="1"/>
  <c r="O23" i="3"/>
  <c r="I74" i="4" s="1"/>
  <c r="N23" i="3"/>
  <c r="H74" i="4" s="1"/>
  <c r="M23" i="3"/>
  <c r="S74" i="4" s="1"/>
  <c r="L23" i="3"/>
  <c r="R74" i="4" s="1"/>
  <c r="K23" i="3"/>
  <c r="Q74" i="4" s="1"/>
  <c r="J23" i="3"/>
  <c r="P74" i="4" s="1"/>
  <c r="I23" i="3"/>
  <c r="O74" i="4" s="1"/>
  <c r="H23" i="3"/>
  <c r="N74" i="4" s="1"/>
  <c r="G23" i="3"/>
  <c r="M74" i="4" s="1"/>
  <c r="F23" i="3"/>
  <c r="L74" i="4" s="1"/>
  <c r="E23" i="3"/>
  <c r="K74" i="4" s="1"/>
  <c r="T18" i="3"/>
  <c r="S18"/>
  <c r="S23" s="1"/>
  <c r="R18"/>
  <c r="O13"/>
  <c r="M13"/>
  <c r="K13"/>
  <c r="I13"/>
  <c r="G13"/>
  <c r="T13" s="1"/>
  <c r="E13"/>
  <c r="R13" s="1"/>
  <c r="J74" i="5"/>
  <c r="I74"/>
  <c r="H74"/>
  <c r="S74"/>
  <c r="R74"/>
  <c r="Q74"/>
  <c r="P74"/>
  <c r="O74"/>
  <c r="N74"/>
  <c r="M74"/>
  <c r="L74"/>
  <c r="K74"/>
  <c r="Q68" i="2"/>
  <c r="L67"/>
  <c r="K67"/>
  <c r="J67"/>
  <c r="I67"/>
  <c r="H67"/>
  <c r="G67"/>
  <c r="F67"/>
  <c r="E67"/>
  <c r="E65"/>
  <c r="S53"/>
  <c r="Q53"/>
  <c r="Q54" s="1"/>
  <c r="Q67" s="1"/>
  <c r="Q69" s="1"/>
  <c r="P53"/>
  <c r="O53"/>
  <c r="N53"/>
  <c r="M53"/>
  <c r="R35"/>
  <c r="S35"/>
  <c r="P35"/>
  <c r="O35"/>
  <c r="N35"/>
  <c r="M35"/>
  <c r="L35"/>
  <c r="K35"/>
  <c r="J35"/>
  <c r="I35"/>
  <c r="H35"/>
  <c r="G35"/>
  <c r="F35"/>
  <c r="E35"/>
  <c r="R32"/>
  <c r="R36" s="1"/>
  <c r="P32"/>
  <c r="O32"/>
  <c r="O36" s="1"/>
  <c r="M31" i="1" s="1"/>
  <c r="M32" s="1"/>
  <c r="N32" i="2"/>
  <c r="M32"/>
  <c r="M36" s="1"/>
  <c r="K31" i="1" s="1"/>
  <c r="K32" s="1"/>
  <c r="L32" i="2"/>
  <c r="K32"/>
  <c r="K36" s="1"/>
  <c r="I31" i="1" s="1"/>
  <c r="I32" s="1"/>
  <c r="J32" i="2"/>
  <c r="I32"/>
  <c r="I36" s="1"/>
  <c r="G31" i="1" s="1"/>
  <c r="G32" s="1"/>
  <c r="H32" i="2"/>
  <c r="G32"/>
  <c r="G36" s="1"/>
  <c r="E31" i="1" s="1"/>
  <c r="E32" s="1"/>
  <c r="F32" i="2"/>
  <c r="E32"/>
  <c r="T27"/>
  <c r="T38" s="1"/>
  <c r="T43" s="1"/>
  <c r="S27"/>
  <c r="S38" s="1"/>
  <c r="S43" s="1"/>
  <c r="R27"/>
  <c r="R38" s="1"/>
  <c r="R43" s="1"/>
  <c r="Q27"/>
  <c r="P27"/>
  <c r="P38" s="1"/>
  <c r="N36" i="1" s="1"/>
  <c r="O27" i="2"/>
  <c r="O38" s="1"/>
  <c r="M36" i="1" s="1"/>
  <c r="N27" i="2"/>
  <c r="N38" s="1"/>
  <c r="L36" i="1" s="1"/>
  <c r="M27" i="2"/>
  <c r="M38" s="1"/>
  <c r="K36" i="1" s="1"/>
  <c r="L27" i="2"/>
  <c r="L38" s="1"/>
  <c r="J36" i="1" s="1"/>
  <c r="K27" i="2"/>
  <c r="K38" s="1"/>
  <c r="I36" i="1" s="1"/>
  <c r="J27" i="2"/>
  <c r="J38" s="1"/>
  <c r="H36" i="1" s="1"/>
  <c r="I27" i="2"/>
  <c r="I38" s="1"/>
  <c r="G36" i="1" s="1"/>
  <c r="H27" i="2"/>
  <c r="H38" s="1"/>
  <c r="F36" i="1" s="1"/>
  <c r="G27" i="2"/>
  <c r="G38" s="1"/>
  <c r="E36" i="1" s="1"/>
  <c r="F27" i="2"/>
  <c r="F38" s="1"/>
  <c r="D36" i="1" s="1"/>
  <c r="E27" i="2"/>
  <c r="E38" s="1"/>
  <c r="C36" i="1" s="1"/>
  <c r="T25" i="2"/>
  <c r="S25"/>
  <c r="R25"/>
  <c r="P25"/>
  <c r="O25"/>
  <c r="N25"/>
  <c r="M25"/>
  <c r="L25"/>
  <c r="K25"/>
  <c r="J25"/>
  <c r="I25"/>
  <c r="H25"/>
  <c r="G25"/>
  <c r="F25"/>
  <c r="E25"/>
  <c r="P22"/>
  <c r="T18"/>
  <c r="R18"/>
  <c r="P18"/>
  <c r="O18"/>
  <c r="N18"/>
  <c r="M18"/>
  <c r="L18"/>
  <c r="K18"/>
  <c r="J18"/>
  <c r="I18"/>
  <c r="H18"/>
  <c r="G18"/>
  <c r="F18"/>
  <c r="E18"/>
  <c r="T12"/>
  <c r="S12"/>
  <c r="S18" s="1"/>
  <c r="R12"/>
  <c r="O11"/>
  <c r="O13" s="1"/>
  <c r="M11"/>
  <c r="M13" s="1"/>
  <c r="K11"/>
  <c r="K13" s="1"/>
  <c r="I11"/>
  <c r="I13" s="1"/>
  <c r="G11"/>
  <c r="G13" s="1"/>
  <c r="E11"/>
  <c r="E13" s="1"/>
  <c r="P9"/>
  <c r="P11" s="1"/>
  <c r="P13" s="1"/>
  <c r="O9"/>
  <c r="N9"/>
  <c r="N11" s="1"/>
  <c r="N13" s="1"/>
  <c r="M9"/>
  <c r="L9"/>
  <c r="L11" s="1"/>
  <c r="L13" s="1"/>
  <c r="K9"/>
  <c r="J9"/>
  <c r="J11" s="1"/>
  <c r="J13" s="1"/>
  <c r="I9"/>
  <c r="H9"/>
  <c r="H11" s="1"/>
  <c r="H13" s="1"/>
  <c r="G9"/>
  <c r="F9"/>
  <c r="F11" s="1"/>
  <c r="F13" s="1"/>
  <c r="E9"/>
  <c r="T8"/>
  <c r="S8"/>
  <c r="R8"/>
  <c r="T7"/>
  <c r="T9" s="1"/>
  <c r="T11" s="1"/>
  <c r="T13" s="1"/>
  <c r="T17" s="1"/>
  <c r="T19" s="1"/>
  <c r="S7"/>
  <c r="S9" s="1"/>
  <c r="S11" s="1"/>
  <c r="S13" s="1"/>
  <c r="S17" s="1"/>
  <c r="S19" s="1"/>
  <c r="R7"/>
  <c r="R9" s="1"/>
  <c r="R11" s="1"/>
  <c r="R13" s="1"/>
  <c r="R17" s="1"/>
  <c r="R19" s="1"/>
  <c r="N37" i="1"/>
  <c r="M37"/>
  <c r="L37"/>
  <c r="K37"/>
  <c r="J37"/>
  <c r="I37"/>
  <c r="H37"/>
  <c r="G37"/>
  <c r="F37"/>
  <c r="E37"/>
  <c r="D37"/>
  <c r="C37"/>
  <c r="B37" s="1"/>
  <c r="M17"/>
  <c r="K17"/>
  <c r="I17"/>
  <c r="G17"/>
  <c r="E17"/>
  <c r="C17"/>
  <c r="B16"/>
  <c r="N12"/>
  <c r="M12"/>
  <c r="L12"/>
  <c r="K12"/>
  <c r="J12"/>
  <c r="I12"/>
  <c r="H12"/>
  <c r="G12"/>
  <c r="F12"/>
  <c r="E12"/>
  <c r="D12"/>
  <c r="C12"/>
  <c r="M13"/>
  <c r="K13"/>
  <c r="I13"/>
  <c r="G13"/>
  <c r="E13"/>
  <c r="B11"/>
  <c r="P24" i="2" l="1"/>
  <c r="P26" s="1"/>
  <c r="P28" s="1"/>
  <c r="N26" i="1" s="1"/>
  <c r="T31" i="2"/>
  <c r="T32" s="1"/>
  <c r="T36" s="1"/>
  <c r="S32"/>
  <c r="E36"/>
  <c r="C31" i="1" s="1"/>
  <c r="C32" s="1"/>
  <c r="S36" i="2"/>
  <c r="D13" i="1"/>
  <c r="F13"/>
  <c r="H13"/>
  <c r="J13"/>
  <c r="L13"/>
  <c r="N13"/>
  <c r="B12"/>
  <c r="E33"/>
  <c r="G33"/>
  <c r="I33"/>
  <c r="K33"/>
  <c r="M33"/>
  <c r="E17" i="2"/>
  <c r="E19" s="1"/>
  <c r="I17"/>
  <c r="I19" s="1"/>
  <c r="E43"/>
  <c r="I43"/>
  <c r="K43"/>
  <c r="O43"/>
  <c r="F17"/>
  <c r="F19" s="1"/>
  <c r="H17"/>
  <c r="H19" s="1"/>
  <c r="J17"/>
  <c r="J19" s="1"/>
  <c r="L17"/>
  <c r="L19" s="1"/>
  <c r="N17"/>
  <c r="N19" s="1"/>
  <c r="P17"/>
  <c r="P19" s="1"/>
  <c r="G17"/>
  <c r="G19" s="1"/>
  <c r="K17"/>
  <c r="K19" s="1"/>
  <c r="O17"/>
  <c r="O19" s="1"/>
  <c r="F43"/>
  <c r="H43"/>
  <c r="J43"/>
  <c r="L43"/>
  <c r="N43"/>
  <c r="P43"/>
  <c r="F36"/>
  <c r="H36"/>
  <c r="J36"/>
  <c r="L36"/>
  <c r="N36"/>
  <c r="P36"/>
  <c r="M17"/>
  <c r="M19" s="1"/>
  <c r="G43"/>
  <c r="M43"/>
  <c r="R38" i="3"/>
  <c r="R53" i="2" s="1"/>
  <c r="R28" i="3"/>
  <c r="T38"/>
  <c r="T53" i="2" s="1"/>
  <c r="T28" i="3"/>
  <c r="C13" i="1"/>
  <c r="R8" i="3"/>
  <c r="T8"/>
  <c r="F13"/>
  <c r="H13"/>
  <c r="F17" i="1" s="1"/>
  <c r="J13" i="3"/>
  <c r="H17" i="1" s="1"/>
  <c r="L13" i="3"/>
  <c r="J17" i="1" s="1"/>
  <c r="N13" i="3"/>
  <c r="L17" i="1" s="1"/>
  <c r="P13" i="3"/>
  <c r="N17" i="1" s="1"/>
  <c r="R23" i="3"/>
  <c r="F45" i="4"/>
  <c r="L34"/>
  <c r="F22" i="2" s="1"/>
  <c r="P34" i="4"/>
  <c r="J22" i="2" s="1"/>
  <c r="J24" s="1"/>
  <c r="J26" s="1"/>
  <c r="J28" s="1"/>
  <c r="H26" i="1" s="1"/>
  <c r="H46" i="4"/>
  <c r="J46"/>
  <c r="L46"/>
  <c r="N46"/>
  <c r="P46"/>
  <c r="R46"/>
  <c r="H54"/>
  <c r="J54"/>
  <c r="F74" i="5"/>
  <c r="F77" s="1"/>
  <c r="S8" i="3"/>
  <c r="I46" i="4"/>
  <c r="K46"/>
  <c r="M46"/>
  <c r="O46"/>
  <c r="Q46"/>
  <c r="S46"/>
  <c r="I54"/>
  <c r="K54"/>
  <c r="M54"/>
  <c r="O54"/>
  <c r="Q54"/>
  <c r="S54"/>
  <c r="H66" i="5"/>
  <c r="F74" i="4"/>
  <c r="J5"/>
  <c r="I12"/>
  <c r="K12"/>
  <c r="M12"/>
  <c r="O12"/>
  <c r="Q12"/>
  <c r="S12"/>
  <c r="F18"/>
  <c r="F20" s="1"/>
  <c r="F34" s="1"/>
  <c r="I20"/>
  <c r="K20"/>
  <c r="M20"/>
  <c r="O20"/>
  <c r="Q20"/>
  <c r="S20"/>
  <c r="K32"/>
  <c r="M32"/>
  <c r="O32"/>
  <c r="Q32"/>
  <c r="F42"/>
  <c r="F50"/>
  <c r="J53"/>
  <c r="L53"/>
  <c r="F53" s="1"/>
  <c r="N53"/>
  <c r="N54" s="1"/>
  <c r="P53"/>
  <c r="P54" s="1"/>
  <c r="R53"/>
  <c r="R54" s="1"/>
  <c r="I59"/>
  <c r="K59"/>
  <c r="M59"/>
  <c r="O59"/>
  <c r="Q59"/>
  <c r="S59"/>
  <c r="H59"/>
  <c r="F59" s="1"/>
  <c r="L63"/>
  <c r="P63"/>
  <c r="F43" i="5"/>
  <c r="F45"/>
  <c r="I54"/>
  <c r="K54"/>
  <c r="M54"/>
  <c r="O54"/>
  <c r="Q54"/>
  <c r="S54"/>
  <c r="F50"/>
  <c r="F52"/>
  <c r="J66"/>
  <c r="L66"/>
  <c r="N66"/>
  <c r="P66"/>
  <c r="R66"/>
  <c r="F64"/>
  <c r="H46"/>
  <c r="H54"/>
  <c r="F49"/>
  <c r="H20" i="4"/>
  <c r="H34" s="1"/>
  <c r="N22" i="2" s="1"/>
  <c r="N24" s="1"/>
  <c r="N26" s="1"/>
  <c r="N28" s="1"/>
  <c r="L26" i="1" s="1"/>
  <c r="N32" i="4"/>
  <c r="N34" s="1"/>
  <c r="H22" i="2" s="1"/>
  <c r="H24" s="1"/>
  <c r="H26" s="1"/>
  <c r="H28" s="1"/>
  <c r="F26" i="1" s="1"/>
  <c r="R32" i="4"/>
  <c r="R34" s="1"/>
  <c r="L22" i="2" s="1"/>
  <c r="L24" s="1"/>
  <c r="L26" s="1"/>
  <c r="L28" s="1"/>
  <c r="J26" i="1" s="1"/>
  <c r="L66" i="4"/>
  <c r="F66" s="1"/>
  <c r="N66"/>
  <c r="P66"/>
  <c r="R66"/>
  <c r="F63"/>
  <c r="H12" i="5"/>
  <c r="J12"/>
  <c r="L12"/>
  <c r="N12"/>
  <c r="P12"/>
  <c r="R12"/>
  <c r="H20"/>
  <c r="J20"/>
  <c r="L20"/>
  <c r="N20"/>
  <c r="P20"/>
  <c r="R20"/>
  <c r="I25"/>
  <c r="K25"/>
  <c r="M25"/>
  <c r="O25"/>
  <c r="Q25"/>
  <c r="S25"/>
  <c r="H32"/>
  <c r="J32"/>
  <c r="L32"/>
  <c r="N32"/>
  <c r="P32"/>
  <c r="R32"/>
  <c r="I42"/>
  <c r="I46" s="1"/>
  <c r="K42"/>
  <c r="K46" s="1"/>
  <c r="M42"/>
  <c r="M46" s="1"/>
  <c r="O42"/>
  <c r="O46" s="1"/>
  <c r="Q42"/>
  <c r="Q46" s="1"/>
  <c r="S42"/>
  <c r="S46" s="1"/>
  <c r="H57"/>
  <c r="J57"/>
  <c r="J59" s="1"/>
  <c r="J68" s="1"/>
  <c r="L57"/>
  <c r="L59" s="1"/>
  <c r="L68" s="1"/>
  <c r="N57"/>
  <c r="N59" s="1"/>
  <c r="N68" s="1"/>
  <c r="P57"/>
  <c r="P59" s="1"/>
  <c r="P68" s="1"/>
  <c r="R57"/>
  <c r="R59" s="1"/>
  <c r="R68" s="1"/>
  <c r="I62"/>
  <c r="I66" s="1"/>
  <c r="K62"/>
  <c r="K66" s="1"/>
  <c r="M62"/>
  <c r="M66" s="1"/>
  <c r="O62"/>
  <c r="O66" s="1"/>
  <c r="Q62"/>
  <c r="Q66" s="1"/>
  <c r="S62"/>
  <c r="S66" s="1"/>
  <c r="J5"/>
  <c r="I20"/>
  <c r="I34" s="1"/>
  <c r="K20"/>
  <c r="K34" s="1"/>
  <c r="M20"/>
  <c r="M34" s="1"/>
  <c r="O20"/>
  <c r="O34" s="1"/>
  <c r="Q20"/>
  <c r="Q34" s="1"/>
  <c r="S20"/>
  <c r="S34" s="1"/>
  <c r="B13" i="1" l="1"/>
  <c r="C33"/>
  <c r="I34" i="4"/>
  <c r="O22" i="2" s="1"/>
  <c r="O24" s="1"/>
  <c r="O26" s="1"/>
  <c r="O28" s="1"/>
  <c r="M26" i="1" s="1"/>
  <c r="N31"/>
  <c r="F31"/>
  <c r="L31"/>
  <c r="H31"/>
  <c r="D31"/>
  <c r="D32" s="1"/>
  <c r="J31"/>
  <c r="H37" i="2"/>
  <c r="H39" s="1"/>
  <c r="F40" i="1" s="1"/>
  <c r="L37" i="2"/>
  <c r="L39" s="1"/>
  <c r="J40" i="1" s="1"/>
  <c r="N37" i="2"/>
  <c r="N39" s="1"/>
  <c r="L40" i="1" s="1"/>
  <c r="J39" i="5"/>
  <c r="K5"/>
  <c r="F57"/>
  <c r="H59"/>
  <c r="F59" s="1"/>
  <c r="H68"/>
  <c r="F46"/>
  <c r="K5" i="4"/>
  <c r="J39"/>
  <c r="H68"/>
  <c r="F46"/>
  <c r="F24" i="2"/>
  <c r="F26" s="1"/>
  <c r="F28" s="1"/>
  <c r="D26" i="1" s="1"/>
  <c r="S22" i="2"/>
  <c r="S24" s="1"/>
  <c r="S26" s="1"/>
  <c r="S28" s="1"/>
  <c r="S37" s="1"/>
  <c r="S39" s="1"/>
  <c r="S42" s="1"/>
  <c r="S44" s="1"/>
  <c r="S46" s="1"/>
  <c r="S60" s="1"/>
  <c r="S66" s="1"/>
  <c r="M20" i="1"/>
  <c r="I20"/>
  <c r="E20"/>
  <c r="G20"/>
  <c r="C20"/>
  <c r="B6"/>
  <c r="M68" i="5"/>
  <c r="P34"/>
  <c r="H34"/>
  <c r="F42"/>
  <c r="S68"/>
  <c r="O68"/>
  <c r="K68"/>
  <c r="R34"/>
  <c r="N34"/>
  <c r="J34"/>
  <c r="F54"/>
  <c r="S34" i="4"/>
  <c r="M22" i="2" s="1"/>
  <c r="M24" s="1"/>
  <c r="M26" s="1"/>
  <c r="M28" s="1"/>
  <c r="K26" i="1" s="1"/>
  <c r="O34" i="4"/>
  <c r="I22" i="2" s="1"/>
  <c r="I24" s="1"/>
  <c r="I26" s="1"/>
  <c r="I28" s="1"/>
  <c r="G26" i="1" s="1"/>
  <c r="K34" i="4"/>
  <c r="E22" i="2" s="1"/>
  <c r="F62" i="5"/>
  <c r="Q68" i="4"/>
  <c r="Q71" s="1"/>
  <c r="M68"/>
  <c r="M71" s="1"/>
  <c r="I68"/>
  <c r="I71" s="1"/>
  <c r="P68"/>
  <c r="P71" s="1"/>
  <c r="P37" i="2"/>
  <c r="P39" s="1"/>
  <c r="N40" i="1" s="1"/>
  <c r="O37" i="2"/>
  <c r="O39" s="1"/>
  <c r="M40" i="1" s="1"/>
  <c r="J37" i="2"/>
  <c r="J39" s="1"/>
  <c r="H40" i="1" s="1"/>
  <c r="D17"/>
  <c r="S13" i="3"/>
  <c r="K20" i="1"/>
  <c r="N20"/>
  <c r="L20"/>
  <c r="J20"/>
  <c r="H20"/>
  <c r="F20"/>
  <c r="D20"/>
  <c r="B36"/>
  <c r="Q68" i="5"/>
  <c r="I68"/>
  <c r="L34"/>
  <c r="L54" i="4"/>
  <c r="F54" s="1"/>
  <c r="Q34"/>
  <c r="K22" i="2" s="1"/>
  <c r="K24" s="1"/>
  <c r="K26" s="1"/>
  <c r="K28" s="1"/>
  <c r="I26" i="1" s="1"/>
  <c r="M34" i="4"/>
  <c r="G22" i="2" s="1"/>
  <c r="F66" i="5"/>
  <c r="S68" i="4"/>
  <c r="S71" s="1"/>
  <c r="O68"/>
  <c r="O71" s="1"/>
  <c r="K68"/>
  <c r="K71" s="1"/>
  <c r="R68"/>
  <c r="R71" s="1"/>
  <c r="N68"/>
  <c r="N71" s="1"/>
  <c r="J68"/>
  <c r="J71" s="1"/>
  <c r="J32" i="1" l="1"/>
  <c r="J33" s="1"/>
  <c r="H32"/>
  <c r="H33" s="1"/>
  <c r="F32"/>
  <c r="F33" s="1"/>
  <c r="L32"/>
  <c r="L33" s="1"/>
  <c r="N32"/>
  <c r="N33" s="1"/>
  <c r="B31"/>
  <c r="D33"/>
  <c r="N77" i="4"/>
  <c r="H17" i="3"/>
  <c r="K77" i="4"/>
  <c r="E17" i="3"/>
  <c r="S77" i="4"/>
  <c r="M17" i="3"/>
  <c r="T22" i="2"/>
  <c r="T24" s="1"/>
  <c r="T26" s="1"/>
  <c r="T28" s="1"/>
  <c r="T37" s="1"/>
  <c r="T39" s="1"/>
  <c r="T42" s="1"/>
  <c r="T44" s="1"/>
  <c r="T46" s="1"/>
  <c r="T60" s="1"/>
  <c r="T66" s="1"/>
  <c r="G24"/>
  <c r="G26" s="1"/>
  <c r="G28" s="1"/>
  <c r="E26" i="1" s="1"/>
  <c r="B17"/>
  <c r="J42" i="2"/>
  <c r="J44" s="1"/>
  <c r="H50" i="1" s="1"/>
  <c r="O42" i="2"/>
  <c r="O44" s="1"/>
  <c r="M50" i="1" s="1"/>
  <c r="M77" i="4"/>
  <c r="G17" i="3"/>
  <c r="I37" i="2"/>
  <c r="I39" s="1"/>
  <c r="G40" i="1" s="1"/>
  <c r="K39" i="5"/>
  <c r="L5"/>
  <c r="N42" i="2"/>
  <c r="N44" s="1"/>
  <c r="L50" i="1" s="1"/>
  <c r="L42" i="2"/>
  <c r="L44" s="1"/>
  <c r="J50" i="1" s="1"/>
  <c r="H42" i="2"/>
  <c r="H44" s="1"/>
  <c r="F50" i="1" s="1"/>
  <c r="L68" i="4"/>
  <c r="L71" s="1"/>
  <c r="J77"/>
  <c r="P17" i="3"/>
  <c r="R77" i="4"/>
  <c r="L17" i="3"/>
  <c r="O77" i="4"/>
  <c r="I17" i="3"/>
  <c r="K37" i="2"/>
  <c r="K39" s="1"/>
  <c r="I40" i="1" s="1"/>
  <c r="P42" i="2"/>
  <c r="P44" s="1"/>
  <c r="N50" i="1" s="1"/>
  <c r="P77" i="4"/>
  <c r="J17" i="3"/>
  <c r="I77" i="4"/>
  <c r="O17" i="3"/>
  <c r="Q77" i="4"/>
  <c r="K17" i="3"/>
  <c r="R22" i="2"/>
  <c r="R24" s="1"/>
  <c r="R26" s="1"/>
  <c r="R28" s="1"/>
  <c r="R37" s="1"/>
  <c r="R39" s="1"/>
  <c r="R42" s="1"/>
  <c r="R44" s="1"/>
  <c r="R46" s="1"/>
  <c r="R60" s="1"/>
  <c r="R66" s="1"/>
  <c r="E24"/>
  <c r="E26" s="1"/>
  <c r="E28" s="1"/>
  <c r="C26" i="1" s="1"/>
  <c r="M37" i="2"/>
  <c r="M39" s="1"/>
  <c r="K40" i="1" s="1"/>
  <c r="F37" i="2"/>
  <c r="F39" s="1"/>
  <c r="D40" i="1" s="1"/>
  <c r="H71" i="4"/>
  <c r="F68"/>
  <c r="F71" s="1"/>
  <c r="F77" s="1"/>
  <c r="K39"/>
  <c r="L5"/>
  <c r="F68" i="5"/>
  <c r="B32" i="1" l="1"/>
  <c r="B33" s="1"/>
  <c r="R71" i="5"/>
  <c r="J71"/>
  <c r="P71"/>
  <c r="N71"/>
  <c r="L71"/>
  <c r="E37" i="2"/>
  <c r="E39" s="1"/>
  <c r="C40" i="1" s="1"/>
  <c r="K22" i="3"/>
  <c r="K24" s="1"/>
  <c r="K19"/>
  <c r="I27" i="1"/>
  <c r="J22" i="3"/>
  <c r="J24" s="1"/>
  <c r="J19"/>
  <c r="H27" i="1"/>
  <c r="H28" s="1"/>
  <c r="N45"/>
  <c r="J27"/>
  <c r="J28" s="1"/>
  <c r="L22" i="3"/>
  <c r="L24" s="1"/>
  <c r="L19"/>
  <c r="J45" i="1"/>
  <c r="L45"/>
  <c r="L39" i="5"/>
  <c r="M5"/>
  <c r="G22" i="3"/>
  <c r="G24" s="1"/>
  <c r="G19"/>
  <c r="T17"/>
  <c r="E27" i="1"/>
  <c r="M45"/>
  <c r="H45"/>
  <c r="S71" i="5"/>
  <c r="M5" i="4"/>
  <c r="L39"/>
  <c r="O22" i="3"/>
  <c r="O24" s="1"/>
  <c r="O19"/>
  <c r="M27" i="1"/>
  <c r="M28" s="1"/>
  <c r="I22" i="3"/>
  <c r="I24" s="1"/>
  <c r="I19"/>
  <c r="G27" i="1"/>
  <c r="G28" s="1"/>
  <c r="N27"/>
  <c r="N28" s="1"/>
  <c r="P22" i="3"/>
  <c r="P24" s="1"/>
  <c r="P19"/>
  <c r="L77" i="4"/>
  <c r="F17" i="3"/>
  <c r="F45" i="1"/>
  <c r="H77" i="4"/>
  <c r="N17" i="3"/>
  <c r="F42" i="2"/>
  <c r="F44" s="1"/>
  <c r="D50" i="1" s="1"/>
  <c r="M42" i="2"/>
  <c r="M44" s="1"/>
  <c r="K50" i="1" s="1"/>
  <c r="P46" i="2"/>
  <c r="P60" s="1"/>
  <c r="P66" s="1"/>
  <c r="K42"/>
  <c r="K44" s="1"/>
  <c r="I50" i="1" s="1"/>
  <c r="H46" i="2"/>
  <c r="H60" s="1"/>
  <c r="L46"/>
  <c r="L60" s="1"/>
  <c r="L66" s="1"/>
  <c r="N46"/>
  <c r="N60" s="1"/>
  <c r="N66" s="1"/>
  <c r="I42"/>
  <c r="I44" s="1"/>
  <c r="G50" i="1" s="1"/>
  <c r="O46" i="2"/>
  <c r="O60" s="1"/>
  <c r="O66" s="1"/>
  <c r="J46"/>
  <c r="J60" s="1"/>
  <c r="J66" s="1"/>
  <c r="G37"/>
  <c r="G39" s="1"/>
  <c r="E40" i="1" s="1"/>
  <c r="M22" i="3"/>
  <c r="M24" s="1"/>
  <c r="M19"/>
  <c r="K27" i="1"/>
  <c r="K28" s="1"/>
  <c r="E22" i="3"/>
  <c r="E24" s="1"/>
  <c r="E19"/>
  <c r="R17"/>
  <c r="C27" i="1"/>
  <c r="F27"/>
  <c r="F28" s="1"/>
  <c r="H22" i="3"/>
  <c r="H24" s="1"/>
  <c r="H19"/>
  <c r="I28" i="1"/>
  <c r="O71" i="5"/>
  <c r="Q71"/>
  <c r="H71"/>
  <c r="M71"/>
  <c r="K71"/>
  <c r="I71"/>
  <c r="I77" l="1"/>
  <c r="I70"/>
  <c r="O7" i="3"/>
  <c r="Q77" i="5"/>
  <c r="Q70"/>
  <c r="K7" i="3"/>
  <c r="F41" i="1"/>
  <c r="K41"/>
  <c r="K42" s="1"/>
  <c r="I46" i="2"/>
  <c r="I60" s="1"/>
  <c r="I66" s="1"/>
  <c r="H66"/>
  <c r="H61"/>
  <c r="H62" s="1"/>
  <c r="I59" s="1"/>
  <c r="K46"/>
  <c r="K60" s="1"/>
  <c r="K66" s="1"/>
  <c r="M46"/>
  <c r="M60" s="1"/>
  <c r="M66" s="1"/>
  <c r="N41" i="1"/>
  <c r="G41"/>
  <c r="K77" i="5"/>
  <c r="K70"/>
  <c r="E7" i="3"/>
  <c r="H77" i="5"/>
  <c r="H70"/>
  <c r="N7" i="3"/>
  <c r="O77" i="5"/>
  <c r="O70"/>
  <c r="I7" i="3"/>
  <c r="R22"/>
  <c r="R24" s="1"/>
  <c r="R19"/>
  <c r="C41" i="1"/>
  <c r="G45"/>
  <c r="G42"/>
  <c r="I45"/>
  <c r="K45"/>
  <c r="D45"/>
  <c r="N22" i="3"/>
  <c r="N24" s="1"/>
  <c r="N19"/>
  <c r="L27" i="1"/>
  <c r="L28" s="1"/>
  <c r="F22" i="3"/>
  <c r="F24" s="1"/>
  <c r="F19"/>
  <c r="S17"/>
  <c r="D27" i="1"/>
  <c r="D28" s="1"/>
  <c r="M41"/>
  <c r="M39" i="4"/>
  <c r="N5"/>
  <c r="S77" i="5"/>
  <c r="S70"/>
  <c r="M7" i="3"/>
  <c r="T22"/>
  <c r="T24" s="1"/>
  <c r="T19"/>
  <c r="E41" i="1"/>
  <c r="J41"/>
  <c r="H41"/>
  <c r="C28"/>
  <c r="B26"/>
  <c r="L77" i="5"/>
  <c r="L70"/>
  <c r="F7" i="3"/>
  <c r="P77" i="5"/>
  <c r="P70"/>
  <c r="J7" i="3"/>
  <c r="R77" i="5"/>
  <c r="R70"/>
  <c r="L7" i="3"/>
  <c r="E28" i="1"/>
  <c r="M77" i="5"/>
  <c r="M70"/>
  <c r="G7" i="3"/>
  <c r="G42" i="2"/>
  <c r="G44" s="1"/>
  <c r="E50" i="1" s="1"/>
  <c r="F46" i="2"/>
  <c r="F50" s="1"/>
  <c r="F66" s="1"/>
  <c r="M39" i="5"/>
  <c r="N5"/>
  <c r="I41" i="1"/>
  <c r="I42" s="1"/>
  <c r="E42" i="2"/>
  <c r="E44" s="1"/>
  <c r="C50" i="1" s="1"/>
  <c r="N77" i="5"/>
  <c r="N70"/>
  <c r="H7" i="3"/>
  <c r="J77" i="5"/>
  <c r="J70"/>
  <c r="P7" i="3"/>
  <c r="B27" i="1" l="1"/>
  <c r="B28" s="1"/>
  <c r="N39" i="5"/>
  <c r="O5"/>
  <c r="E45" i="1"/>
  <c r="E42"/>
  <c r="H42"/>
  <c r="M9" i="3"/>
  <c r="M12"/>
  <c r="M14" s="1"/>
  <c r="M27" s="1"/>
  <c r="M29" s="1"/>
  <c r="K7" i="1"/>
  <c r="D41"/>
  <c r="I9" i="3"/>
  <c r="I12"/>
  <c r="I14" s="1"/>
  <c r="I27" s="1"/>
  <c r="I29" s="1"/>
  <c r="G7" i="1"/>
  <c r="E9" i="3"/>
  <c r="R7"/>
  <c r="E12"/>
  <c r="E14" s="1"/>
  <c r="E27" s="1"/>
  <c r="E29" s="1"/>
  <c r="C7" i="1"/>
  <c r="H12" i="3"/>
  <c r="H14" s="1"/>
  <c r="H27" s="1"/>
  <c r="H29" s="1"/>
  <c r="F7" i="1"/>
  <c r="H9" i="3"/>
  <c r="E46" i="2"/>
  <c r="E50" s="1"/>
  <c r="G46"/>
  <c r="G50" s="1"/>
  <c r="G66" s="1"/>
  <c r="L12" i="3"/>
  <c r="L14" s="1"/>
  <c r="L27" s="1"/>
  <c r="L29" s="1"/>
  <c r="J7" i="1"/>
  <c r="L9" i="3"/>
  <c r="F12"/>
  <c r="F14" s="1"/>
  <c r="F27" s="1"/>
  <c r="F29" s="1"/>
  <c r="D7" i="1"/>
  <c r="F9" i="3"/>
  <c r="S7"/>
  <c r="O5" i="4"/>
  <c r="N39"/>
  <c r="M42" i="1"/>
  <c r="L41"/>
  <c r="N12" i="3"/>
  <c r="N14" s="1"/>
  <c r="N27" s="1"/>
  <c r="N29" s="1"/>
  <c r="L7" i="1"/>
  <c r="N9" i="3"/>
  <c r="N42" i="1"/>
  <c r="O9" i="3"/>
  <c r="O12"/>
  <c r="O14" s="1"/>
  <c r="O27" s="1"/>
  <c r="O29" s="1"/>
  <c r="M7" i="1"/>
  <c r="P12" i="3"/>
  <c r="P14" s="1"/>
  <c r="P27" s="1"/>
  <c r="P29" s="1"/>
  <c r="N7" i="1"/>
  <c r="P9" i="3"/>
  <c r="C45" i="1"/>
  <c r="C42"/>
  <c r="G9" i="3"/>
  <c r="T7"/>
  <c r="G12"/>
  <c r="G14" s="1"/>
  <c r="G27" s="1"/>
  <c r="G29" s="1"/>
  <c r="E7" i="1"/>
  <c r="J12" i="3"/>
  <c r="J14" s="1"/>
  <c r="J27" s="1"/>
  <c r="J29" s="1"/>
  <c r="H7" i="1"/>
  <c r="J9" i="3"/>
  <c r="J42" i="1"/>
  <c r="S22" i="3"/>
  <c r="S24" s="1"/>
  <c r="S19"/>
  <c r="I61" i="2"/>
  <c r="I62" s="1"/>
  <c r="J59" s="1"/>
  <c r="F42" i="1"/>
  <c r="K9" i="3"/>
  <c r="K12"/>
  <c r="K14" s="1"/>
  <c r="K27" s="1"/>
  <c r="K29" s="1"/>
  <c r="I7" i="1"/>
  <c r="F70" i="5"/>
  <c r="J61" i="2" l="1"/>
  <c r="J62" s="1"/>
  <c r="K59" s="1"/>
  <c r="L51" i="1"/>
  <c r="L52" s="1"/>
  <c r="L54" s="1"/>
  <c r="N31" i="3"/>
  <c r="N45" s="1"/>
  <c r="N51" s="1"/>
  <c r="H51" i="1"/>
  <c r="H52" s="1"/>
  <c r="H54" s="1"/>
  <c r="J31" i="3"/>
  <c r="J45" s="1"/>
  <c r="J51" s="1"/>
  <c r="M21" i="1"/>
  <c r="M8"/>
  <c r="L21"/>
  <c r="L22" s="1"/>
  <c r="L8"/>
  <c r="L31" i="3"/>
  <c r="L45" s="1"/>
  <c r="L51" s="1"/>
  <c r="J51" i="1"/>
  <c r="J52" s="1"/>
  <c r="J54" s="1"/>
  <c r="I21"/>
  <c r="I8"/>
  <c r="H21"/>
  <c r="H8"/>
  <c r="E21"/>
  <c r="E8"/>
  <c r="T9" i="3"/>
  <c r="T12"/>
  <c r="T14" s="1"/>
  <c r="T27" s="1"/>
  <c r="T29" s="1"/>
  <c r="T31" s="1"/>
  <c r="T45" s="1"/>
  <c r="T51" s="1"/>
  <c r="P31"/>
  <c r="P45" s="1"/>
  <c r="P51" s="1"/>
  <c r="N51" i="1"/>
  <c r="N52" s="1"/>
  <c r="N54" s="1"/>
  <c r="O31" i="3"/>
  <c r="O45" s="1"/>
  <c r="O51" s="1"/>
  <c r="M51" i="1"/>
  <c r="M52" s="1"/>
  <c r="M54" s="1"/>
  <c r="O39" i="4"/>
  <c r="P5"/>
  <c r="J21" i="1"/>
  <c r="J8"/>
  <c r="B50"/>
  <c r="H31" i="3"/>
  <c r="H45" s="1"/>
  <c r="F51" i="1"/>
  <c r="F52" s="1"/>
  <c r="F54" s="1"/>
  <c r="E31" i="3"/>
  <c r="E35" s="1"/>
  <c r="C51" i="1"/>
  <c r="C52" s="1"/>
  <c r="C54" s="1"/>
  <c r="I31" i="3"/>
  <c r="I45" s="1"/>
  <c r="I51" s="1"/>
  <c r="G51" i="1"/>
  <c r="G52" s="1"/>
  <c r="G54" s="1"/>
  <c r="D42"/>
  <c r="K21"/>
  <c r="K8"/>
  <c r="K31" i="3"/>
  <c r="K45" s="1"/>
  <c r="K51" s="1"/>
  <c r="I51" i="1"/>
  <c r="I52" s="1"/>
  <c r="I54" s="1"/>
  <c r="G31" i="3"/>
  <c r="G35" s="1"/>
  <c r="G51" s="1"/>
  <c r="E51" i="1"/>
  <c r="E52" s="1"/>
  <c r="E54" s="1"/>
  <c r="N21"/>
  <c r="N8"/>
  <c r="L42"/>
  <c r="S12" i="3"/>
  <c r="S14" s="1"/>
  <c r="S27" s="1"/>
  <c r="S29" s="1"/>
  <c r="S31" s="1"/>
  <c r="S45" s="1"/>
  <c r="S51" s="1"/>
  <c r="S9"/>
  <c r="D21" i="1"/>
  <c r="D22" s="1"/>
  <c r="D8"/>
  <c r="E66" i="2"/>
  <c r="E55"/>
  <c r="E68" s="1"/>
  <c r="F21" i="1"/>
  <c r="F8"/>
  <c r="B7"/>
  <c r="C21"/>
  <c r="C8"/>
  <c r="R9" i="3"/>
  <c r="R12"/>
  <c r="R14" s="1"/>
  <c r="R27" s="1"/>
  <c r="R29" s="1"/>
  <c r="R31" s="1"/>
  <c r="R45" s="1"/>
  <c r="R51" s="1"/>
  <c r="G21" i="1"/>
  <c r="G8"/>
  <c r="D51"/>
  <c r="D52" s="1"/>
  <c r="D54" s="1"/>
  <c r="F31" i="3"/>
  <c r="F35" s="1"/>
  <c r="F51" s="1"/>
  <c r="M31"/>
  <c r="M45" s="1"/>
  <c r="M51" s="1"/>
  <c r="K51" i="1"/>
  <c r="K52" s="1"/>
  <c r="K54" s="1"/>
  <c r="O39" i="5"/>
  <c r="P5"/>
  <c r="E69" i="2" l="1"/>
  <c r="L46" i="1"/>
  <c r="L47" s="1"/>
  <c r="K61" i="2"/>
  <c r="K62" s="1"/>
  <c r="L59" s="1"/>
  <c r="G22" i="1"/>
  <c r="G46"/>
  <c r="G47" s="1"/>
  <c r="C22"/>
  <c r="C46"/>
  <c r="C47" s="1"/>
  <c r="N22"/>
  <c r="N46"/>
  <c r="N47" s="1"/>
  <c r="K22"/>
  <c r="K46"/>
  <c r="K47" s="1"/>
  <c r="E51" i="3"/>
  <c r="E41"/>
  <c r="F34" s="1"/>
  <c r="E40"/>
  <c r="E53" s="1"/>
  <c r="H51"/>
  <c r="H46"/>
  <c r="H47" s="1"/>
  <c r="I44" s="1"/>
  <c r="J22" i="1"/>
  <c r="J46"/>
  <c r="J47" s="1"/>
  <c r="E22"/>
  <c r="E46"/>
  <c r="E47" s="1"/>
  <c r="H22"/>
  <c r="H46"/>
  <c r="H47" s="1"/>
  <c r="I22"/>
  <c r="I46"/>
  <c r="I47" s="1"/>
  <c r="M22"/>
  <c r="M46"/>
  <c r="M47" s="1"/>
  <c r="E56" i="2"/>
  <c r="F49" s="1"/>
  <c r="D46" i="1"/>
  <c r="D47" s="1"/>
  <c r="P39" i="5"/>
  <c r="Q5"/>
  <c r="F22" i="1"/>
  <c r="F46"/>
  <c r="F47" s="1"/>
  <c r="Q5" i="4"/>
  <c r="P39"/>
  <c r="B8" i="1"/>
  <c r="B51"/>
  <c r="B52" s="1"/>
  <c r="B54" s="1"/>
  <c r="I46" i="3" l="1"/>
  <c r="I47" s="1"/>
  <c r="J44" s="1"/>
  <c r="L61" i="2"/>
  <c r="L62" s="1"/>
  <c r="M59" s="1"/>
  <c r="Q39" i="4"/>
  <c r="R5"/>
  <c r="Q39" i="5"/>
  <c r="R5"/>
  <c r="E54" i="3"/>
  <c r="F55" i="2"/>
  <c r="F68" s="1"/>
  <c r="F65"/>
  <c r="F56"/>
  <c r="G49" s="1"/>
  <c r="F50" i="3"/>
  <c r="F40"/>
  <c r="F53" s="1"/>
  <c r="J46" l="1"/>
  <c r="J47" s="1"/>
  <c r="K44" s="1"/>
  <c r="M61" i="2"/>
  <c r="M62" s="1"/>
  <c r="N59" s="1"/>
  <c r="G65"/>
  <c r="G55"/>
  <c r="G68" s="1"/>
  <c r="S5" i="4"/>
  <c r="S39" s="1"/>
  <c r="R39"/>
  <c r="F41" i="3"/>
  <c r="G34" s="1"/>
  <c r="F54"/>
  <c r="F69" i="2"/>
  <c r="R39" i="5"/>
  <c r="S5"/>
  <c r="S39" s="1"/>
  <c r="G56" i="2" l="1"/>
  <c r="H49" s="1"/>
  <c r="H65" s="1"/>
  <c r="N61"/>
  <c r="N62" s="1"/>
  <c r="O59" s="1"/>
  <c r="K46" i="3"/>
  <c r="K47" s="1"/>
  <c r="L44" s="1"/>
  <c r="G50"/>
  <c r="G40"/>
  <c r="G53" s="1"/>
  <c r="G69" i="2"/>
  <c r="H55"/>
  <c r="H68" s="1"/>
  <c r="H56"/>
  <c r="I49" s="1"/>
  <c r="G41" i="3" l="1"/>
  <c r="H34" s="1"/>
  <c r="H50" s="1"/>
  <c r="H54" s="1"/>
  <c r="H69" i="2"/>
  <c r="O61"/>
  <c r="O62" s="1"/>
  <c r="P59" s="1"/>
  <c r="L46" i="3"/>
  <c r="L47" s="1"/>
  <c r="M44" s="1"/>
  <c r="I65" i="2"/>
  <c r="I55"/>
  <c r="I68" s="1"/>
  <c r="G54" i="3"/>
  <c r="H40"/>
  <c r="H53" s="1"/>
  <c r="H41" l="1"/>
  <c r="I34" s="1"/>
  <c r="I50" s="1"/>
  <c r="I56" i="2"/>
  <c r="J49" s="1"/>
  <c r="M46" i="3"/>
  <c r="M47" s="1"/>
  <c r="N44" s="1"/>
  <c r="P61" i="2"/>
  <c r="P62" s="1"/>
  <c r="R59" s="1"/>
  <c r="I69"/>
  <c r="I40" i="3"/>
  <c r="I53" s="1"/>
  <c r="J55" i="2"/>
  <c r="J68" s="1"/>
  <c r="J65"/>
  <c r="J69" s="1"/>
  <c r="J56"/>
  <c r="K49" s="1"/>
  <c r="R61" l="1"/>
  <c r="R62" s="1"/>
  <c r="S59" s="1"/>
  <c r="N46" i="3"/>
  <c r="N47" s="1"/>
  <c r="O44" s="1"/>
  <c r="K65" i="2"/>
  <c r="K55"/>
  <c r="K68" s="1"/>
  <c r="I54" i="3"/>
  <c r="I41"/>
  <c r="J34" s="1"/>
  <c r="K56" i="2" l="1"/>
  <c r="L49" s="1"/>
  <c r="L55" s="1"/>
  <c r="L68" s="1"/>
  <c r="O46" i="3"/>
  <c r="O47" s="1"/>
  <c r="P44" s="1"/>
  <c r="S61" i="2"/>
  <c r="S62" s="1"/>
  <c r="T59" s="1"/>
  <c r="L65"/>
  <c r="J50" i="3"/>
  <c r="J40"/>
  <c r="J53" s="1"/>
  <c r="K69" i="2"/>
  <c r="L56" l="1"/>
  <c r="M49" s="1"/>
  <c r="J41" i="3"/>
  <c r="K34" s="1"/>
  <c r="K50" s="1"/>
  <c r="J54"/>
  <c r="L69" i="2"/>
  <c r="T61"/>
  <c r="T62" s="1"/>
  <c r="P46" i="3"/>
  <c r="P47" s="1"/>
  <c r="R44" s="1"/>
  <c r="M52" i="2"/>
  <c r="K40" i="3" l="1"/>
  <c r="R46"/>
  <c r="R47" s="1"/>
  <c r="S44" s="1"/>
  <c r="M54" i="2"/>
  <c r="N52"/>
  <c r="M65"/>
  <c r="K53" i="3" l="1"/>
  <c r="K54" s="1"/>
  <c r="K41"/>
  <c r="L34" s="1"/>
  <c r="M55" i="2"/>
  <c r="M68" s="1"/>
  <c r="S46" i="3"/>
  <c r="S47" s="1"/>
  <c r="T44" s="1"/>
  <c r="N54" i="2"/>
  <c r="N67" s="1"/>
  <c r="O52"/>
  <c r="M67"/>
  <c r="M69" s="1"/>
  <c r="M56" l="1"/>
  <c r="N49" s="1"/>
  <c r="N55" s="1"/>
  <c r="N68" s="1"/>
  <c r="L40" i="3"/>
  <c r="L53" s="1"/>
  <c r="L50"/>
  <c r="L54" s="1"/>
  <c r="L41"/>
  <c r="T46"/>
  <c r="T47" s="1"/>
  <c r="N65" i="2"/>
  <c r="O54"/>
  <c r="P52"/>
  <c r="M37" i="3"/>
  <c r="M34"/>
  <c r="N56" i="2" l="1"/>
  <c r="O49" s="1"/>
  <c r="O65" s="1"/>
  <c r="N69"/>
  <c r="M39" i="3"/>
  <c r="M52" s="1"/>
  <c r="N37"/>
  <c r="O67" i="2"/>
  <c r="M50" i="3"/>
  <c r="M40"/>
  <c r="M53" s="1"/>
  <c r="P54" i="2"/>
  <c r="R52"/>
  <c r="O55"/>
  <c r="O68" s="1"/>
  <c r="P67" l="1"/>
  <c r="M41" i="3"/>
  <c r="N34" s="1"/>
  <c r="N50" s="1"/>
  <c r="R54" i="2"/>
  <c r="R67" s="1"/>
  <c r="S52"/>
  <c r="O56"/>
  <c r="P49" s="1"/>
  <c r="M54" i="3"/>
  <c r="N39"/>
  <c r="N52" s="1"/>
  <c r="O37"/>
  <c r="O69" i="2"/>
  <c r="P37" i="3" l="1"/>
  <c r="O39"/>
  <c r="O52" s="1"/>
  <c r="P55" i="2"/>
  <c r="P68" s="1"/>
  <c r="P65"/>
  <c r="P56"/>
  <c r="R49" s="1"/>
  <c r="N40" i="3"/>
  <c r="N53" s="1"/>
  <c r="N54" s="1"/>
  <c r="T52" i="2"/>
  <c r="T54" s="1"/>
  <c r="T67" s="1"/>
  <c r="S54"/>
  <c r="S67" s="1"/>
  <c r="P69" l="1"/>
  <c r="B57" i="1" s="1"/>
  <c r="R65" i="2"/>
  <c r="R55"/>
  <c r="R68" s="1"/>
  <c r="P39" i="3"/>
  <c r="R37"/>
  <c r="N41"/>
  <c r="O34" s="1"/>
  <c r="R56" i="2" l="1"/>
  <c r="S49" s="1"/>
  <c r="S55" s="1"/>
  <c r="S68" s="1"/>
  <c r="P52" i="3"/>
  <c r="B60" i="1"/>
  <c r="R39" i="3"/>
  <c r="R52" s="1"/>
  <c r="S37"/>
  <c r="R69" i="2"/>
  <c r="O50" i="3"/>
  <c r="O40"/>
  <c r="O53" s="1"/>
  <c r="S65" i="2"/>
  <c r="S56" l="1"/>
  <c r="T49" s="1"/>
  <c r="T55" s="1"/>
  <c r="T68" s="1"/>
  <c r="S69"/>
  <c r="T37" i="3"/>
  <c r="T39" s="1"/>
  <c r="T52" s="1"/>
  <c r="S39"/>
  <c r="S52" s="1"/>
  <c r="T65" i="2"/>
  <c r="O54" i="3"/>
  <c r="O41"/>
  <c r="P34" s="1"/>
  <c r="T56" i="2" l="1"/>
  <c r="P50" i="3"/>
  <c r="P40"/>
  <c r="P53" s="1"/>
  <c r="B61" i="1" s="1"/>
  <c r="T69" i="2"/>
  <c r="P41" i="3" l="1"/>
  <c r="R34" s="1"/>
  <c r="P54"/>
  <c r="B58" i="1" s="1"/>
  <c r="B59" s="1"/>
  <c r="B62" s="1"/>
  <c r="R50" i="3" l="1"/>
  <c r="R40"/>
  <c r="R53" s="1"/>
  <c r="R41" l="1"/>
  <c r="S34" s="1"/>
  <c r="S50" s="1"/>
  <c r="R54"/>
  <c r="S40" l="1"/>
  <c r="S53" s="1"/>
  <c r="S54" s="1"/>
  <c r="S41" l="1"/>
  <c r="T34" s="1"/>
  <c r="T50" s="1"/>
  <c r="T40"/>
  <c r="T53" s="1"/>
  <c r="T41" l="1"/>
  <c r="T54"/>
</calcChain>
</file>

<file path=xl/sharedStrings.xml><?xml version="1.0" encoding="utf-8"?>
<sst xmlns="http://schemas.openxmlformats.org/spreadsheetml/2006/main" count="360" uniqueCount="159">
  <si>
    <t>COMPARISON OF STIPULATED METHOD AND ALLOCATED METHOD</t>
  </si>
  <si>
    <t>Total</t>
  </si>
  <si>
    <t>Utah NPC in Rates</t>
  </si>
  <si>
    <t>Allocated</t>
  </si>
  <si>
    <t>Difference</t>
  </si>
  <si>
    <t>Utah Wheeling Rev in Rates</t>
  </si>
  <si>
    <t>Utah Load in Rates</t>
  </si>
  <si>
    <t>Allocated - Sales (MWh)</t>
  </si>
  <si>
    <t>EBA $/MWh in Rates</t>
  </si>
  <si>
    <t>Allocated - Sales</t>
  </si>
  <si>
    <t>Utah NPC - Actual;</t>
  </si>
  <si>
    <t>Utah Wheeling Rev - Actual</t>
  </si>
  <si>
    <t>Utah Load - Actual</t>
  </si>
  <si>
    <t>EBA $/MWh - Actual</t>
  </si>
  <si>
    <t>Difference in $/Mwh</t>
  </si>
  <si>
    <t xml:space="preserve">Difference in Deferral </t>
  </si>
  <si>
    <t>Sharing</t>
  </si>
  <si>
    <t>Difference after Sharing</t>
  </si>
  <si>
    <t>Difference in Deferral Balances at 9/30/2012</t>
  </si>
  <si>
    <t xml:space="preserve">Difference </t>
  </si>
  <si>
    <t xml:space="preserve">Due to Interest </t>
  </si>
  <si>
    <t>Utah EBA based on Exhibit B from Stipulation Method</t>
  </si>
  <si>
    <t>Amounts are for illustrative purposes only</t>
  </si>
  <si>
    <t>Line</t>
  </si>
  <si>
    <t xml:space="preserve">In Rates </t>
  </si>
  <si>
    <t>From Stipulation of 10-035-124</t>
  </si>
  <si>
    <t>Assume New GRC for illustration only</t>
  </si>
  <si>
    <t>Total Co. NPC ($)</t>
  </si>
  <si>
    <t>Total Co.  Load (MWh)</t>
  </si>
  <si>
    <t>Total Co. NPC ($/MWh)</t>
  </si>
  <si>
    <t>Line 3 = Line 1/Line 3</t>
  </si>
  <si>
    <t>Utah Allocation Scalar</t>
  </si>
  <si>
    <t>Utah EBA (NPC only) ($/MWh)</t>
  </si>
  <si>
    <t>Line 5 = Line 3 x Line 4</t>
  </si>
  <si>
    <t>Utah Load (MWh)</t>
  </si>
  <si>
    <t>Utah NPC base ($)</t>
  </si>
  <si>
    <t>Line 7 = Line 5 x Line 6</t>
  </si>
  <si>
    <t>Total Company Wheeling Revenues ($)</t>
  </si>
  <si>
    <t>Utah Allocated Wheeling Revenues ($)</t>
  </si>
  <si>
    <t>Utah EBA base ($)</t>
  </si>
  <si>
    <t>Line 10 = Line 7 + Line 9</t>
  </si>
  <si>
    <t>Utah EBA ($/MWh)</t>
  </si>
  <si>
    <t>Line 12 = Line 10/Line 11</t>
  </si>
  <si>
    <t>Actuals (for illustrative purposes only)</t>
  </si>
  <si>
    <t>Line 15 = Line 13/Line 14</t>
  </si>
  <si>
    <t>Line 17 = Line 15 x Line 16</t>
  </si>
  <si>
    <t>Line 19 = Line 17 x Line 18</t>
  </si>
  <si>
    <t>Total Company Firm Wheeling Revenues ($)</t>
  </si>
  <si>
    <t>Utah SG Allocation Factor</t>
  </si>
  <si>
    <t>Utah Allocated Firm Wheeling Revenues ($)</t>
  </si>
  <si>
    <t>Line 22 = Line 20 x Line 21</t>
  </si>
  <si>
    <t>Total Company Non-Firm Wheeling Revenues ($)</t>
  </si>
  <si>
    <t>Utah SE Allocation Factor</t>
  </si>
  <si>
    <t>Utah Allocated Non-Firm Wheeling Revenues ($)</t>
  </si>
  <si>
    <t>Line 25 = Line 23 x Line 24</t>
  </si>
  <si>
    <t>Total Utah Allocated Wheeling Revenues ($)</t>
  </si>
  <si>
    <t>Line 26 = Line 22 + line 25</t>
  </si>
  <si>
    <t>Line 27 = Line 19 + Line 26</t>
  </si>
  <si>
    <t>Line 29 = Line 27/Line 28</t>
  </si>
  <si>
    <t xml:space="preserve">NPC Differential for Deferral </t>
  </si>
  <si>
    <t>NPC Differential ($/MWh)</t>
  </si>
  <si>
    <t>Line 30 = Line 29 - Line 12</t>
  </si>
  <si>
    <t>Actual Utah Tariff Load (MWh)</t>
  </si>
  <si>
    <t>NPC Differential ($)</t>
  </si>
  <si>
    <t>Line 32 = Line 30 x Line 31</t>
  </si>
  <si>
    <t>NPC for Deferral ($)</t>
  </si>
  <si>
    <t>2011 Deferral Account - Oct - Dec 2011</t>
  </si>
  <si>
    <t>Beginning Balance ($)</t>
  </si>
  <si>
    <t>Incremental Deferral ($)</t>
  </si>
  <si>
    <t>Line 36 = Line 34</t>
  </si>
  <si>
    <t>Projected Retail Sales in the Recovery Period (MWh)</t>
  </si>
  <si>
    <t>ECAM Surcharge Rate ($/MWh)</t>
  </si>
  <si>
    <t>Actual Utah Tariff Sales (MWh)</t>
  </si>
  <si>
    <t>Recovery of Deferral ($)</t>
  </si>
  <si>
    <t>Line 40 = Line 38 x Line 39</t>
  </si>
  <si>
    <t>Interest ($)</t>
  </si>
  <si>
    <t>Ending Balance ($)</t>
  </si>
  <si>
    <t>Line 42 = Line 35+Line 36+Line 40+Line 41</t>
  </si>
  <si>
    <t>2012 Deferral Account - Jan - Dec 2012</t>
  </si>
  <si>
    <t>Line 44 = Line 34</t>
  </si>
  <si>
    <t>Line 46 = Line 43+Line 44+Line 45</t>
  </si>
  <si>
    <t>Total Deferral Accounts</t>
  </si>
  <si>
    <t>Line 47=Line 35+Line 43</t>
  </si>
  <si>
    <t>Line 48 = Line 36+Line 44</t>
  </si>
  <si>
    <t>Line 49 = Line 40</t>
  </si>
  <si>
    <t>Interest</t>
  </si>
  <si>
    <t>Line 35 = Line 41+Line 45</t>
  </si>
  <si>
    <t>Line 51=Line47+Line 48+Line 49+Line 50</t>
  </si>
  <si>
    <t>Interest Rate</t>
  </si>
  <si>
    <t>Utah EBA based on Difference in Utah Allocated NPC</t>
  </si>
  <si>
    <t>Assume New GRC for illustration only*</t>
  </si>
  <si>
    <t>Utah NPC ($)</t>
  </si>
  <si>
    <t>Utah Sales (MWh)</t>
  </si>
  <si>
    <t>Utah NPC ($/MWH)</t>
  </si>
  <si>
    <t>Line 3 = Line 1/Line 2</t>
  </si>
  <si>
    <t>Line 5 = Line 1 + Line 4</t>
  </si>
  <si>
    <t>Line 7 = Line 5/Line 6</t>
  </si>
  <si>
    <t>Line 3 = Line 8/Line 9</t>
  </si>
  <si>
    <t>Line 12 = Line 8 + Line 11</t>
  </si>
  <si>
    <t>Line 14 = Line 12/Line 13</t>
  </si>
  <si>
    <t>Line 15 = Line 14 - Line 7</t>
  </si>
  <si>
    <t>Line 16 = Line 17 x Line 18</t>
  </si>
  <si>
    <t>Line 21 = Line 19</t>
  </si>
  <si>
    <t>Line 27 = Line 20+Line 21+Line 25+Line 26</t>
  </si>
  <si>
    <t>Line 29 = Line 19</t>
  </si>
  <si>
    <t>Line 31 = Line 28+Line 29+Line 30</t>
  </si>
  <si>
    <t>Line 32=Line 20+Line 28</t>
  </si>
  <si>
    <t>Line 33 = Line 21+Line 29</t>
  </si>
  <si>
    <t>Line 34 = Line 25</t>
  </si>
  <si>
    <t>Line 35 = Line 26+Line 30</t>
  </si>
  <si>
    <t>Line 36=Line32+Line 33+Line 34+Line 35</t>
  </si>
  <si>
    <t>*  Assumed NPC in rates and Mwh sales from next rate case are calculated by multiplying 8% x amount in rates from 10-035-124</t>
  </si>
  <si>
    <t>Actual Utah EBA Jurisdictional Allocated Net Power Cost</t>
  </si>
  <si>
    <t>TOTAL COMPANY UTAH BASE NET POWER COST BY JURISDICTIONAL ALLOCATION CATEGORY</t>
  </si>
  <si>
    <t>FERC
Acct</t>
  </si>
  <si>
    <t>Sales for Resale</t>
  </si>
  <si>
    <t>Existing Firm PPL</t>
  </si>
  <si>
    <t>Existing Firm UPL</t>
  </si>
  <si>
    <t>Post-Merger Firm</t>
  </si>
  <si>
    <t>Non-Firm</t>
  </si>
  <si>
    <t>Total Sales for Resale</t>
  </si>
  <si>
    <t>Purchased Power</t>
  </si>
  <si>
    <t>Existing Firm Demand PPL</t>
  </si>
  <si>
    <t>Existing Firm Demand UPL</t>
  </si>
  <si>
    <t>Existing Firm Energy</t>
  </si>
  <si>
    <t>Post-merger Firm</t>
  </si>
  <si>
    <t xml:space="preserve">Secondary Purchases </t>
  </si>
  <si>
    <t>Total Purchased Power</t>
  </si>
  <si>
    <t>Wheeling Expense</t>
  </si>
  <si>
    <t>Firm Wheeling (all)</t>
  </si>
  <si>
    <t>Non-firm Wheeling</t>
  </si>
  <si>
    <t>Total Wheeling Expense</t>
  </si>
  <si>
    <t xml:space="preserve"> </t>
  </si>
  <si>
    <t>Fuel Expense</t>
  </si>
  <si>
    <t>Fuel Consumed - Coal</t>
  </si>
  <si>
    <t>Fuel Consumed - Gas</t>
  </si>
  <si>
    <t>Natural Gas Consumed</t>
  </si>
  <si>
    <t>Steam from Other Sources</t>
  </si>
  <si>
    <t>Total Fuel Expense</t>
  </si>
  <si>
    <t>TOTAL COMPANY NET POWER COST</t>
  </si>
  <si>
    <t>TOTAL COMPANY UTAH BASE NET POWER COST ON UTAH ALLOCATED BASIS</t>
  </si>
  <si>
    <t>ALLOCATION 
FACTORS</t>
  </si>
  <si>
    <t>SG</t>
  </si>
  <si>
    <t>SE</t>
  </si>
  <si>
    <t>Secondary Purchases</t>
  </si>
  <si>
    <t>UTAH ALLOCATED NET POWER COST</t>
  </si>
  <si>
    <t>Adjustment</t>
  </si>
  <si>
    <t>STIPULATED UTAH ALLOCATED NPC</t>
  </si>
  <si>
    <t>UTAH RETAIL JURISDICTIONAL SALES (MWH)</t>
  </si>
  <si>
    <t xml:space="preserve">ACTUALUTAH ALLOCATED NPC </t>
  </si>
  <si>
    <t>÷ UTAH RETAIL JURISDICTIONAL SALES ($/MWH)</t>
  </si>
  <si>
    <t>Utah EBA Jurisdictional Allocated Base Net Power Cost in Rates</t>
  </si>
  <si>
    <t>check</t>
  </si>
  <si>
    <t xml:space="preserve">STIPULATED UTAH ALLOCATED NPC </t>
  </si>
  <si>
    <t>÷ UTAH RETAIL JURISDICTIONAL LOAD ($/MWH)</t>
  </si>
  <si>
    <t>Stipulated</t>
  </si>
  <si>
    <t>Stipulated - Load (MWh)</t>
  </si>
  <si>
    <t>Stipulated - Load</t>
  </si>
  <si>
    <t>Due to Extra Collection of Stipulated (more to defer)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</si>
</sst>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%"/>
    <numFmt numFmtId="167" formatCode="0.000"/>
    <numFmt numFmtId="168" formatCode="#,##0\ ;[Red]\(#,##0\)"/>
    <numFmt numFmtId="169" formatCode="[$-409]mmm\-yy;@"/>
    <numFmt numFmtId="170" formatCode="_(&quot;$&quot;* #,##0_);_(&quot;$&quot;* \(#,##0\);_(&quot;$&quot;* &quot;-&quot;??_);_(@_)"/>
    <numFmt numFmtId="171" formatCode="_(* #,##0_);[Red]_(* \(#,##0\);_(* &quot;-&quot;_);_(@_)"/>
    <numFmt numFmtId="172" formatCode="0.00000"/>
    <numFmt numFmtId="173" formatCode="0.0000000"/>
    <numFmt numFmtId="174" formatCode="_(* #,##0.0000_);_(* \(#,##0.0000\);_(* &quot;-&quot;_);_(@_)"/>
    <numFmt numFmtId="175" formatCode="_(* #,##0.00_);_(* \(#,##0.00\);_(* &quot;-&quot;_);_(@_)"/>
    <numFmt numFmtId="176" formatCode="#,##0;\-#,##0;&quot;-&quot;"/>
    <numFmt numFmtId="177" formatCode="_-* #,##0\ &quot;F&quot;_-;\-* #,##0\ &quot;F&quot;_-;_-* &quot;-&quot;\ &quot;F&quot;_-;_-@_-"/>
    <numFmt numFmtId="178" formatCode="_(* #,##0.00_);[Red]_(* \(#,##0.00\);_(* &quot;-&quot;??_);_(@_)"/>
    <numFmt numFmtId="179" formatCode="&quot;$&quot;###0;[Red]\(&quot;$&quot;###0\)"/>
    <numFmt numFmtId="180" formatCode="mmmm\ d\,\ yyyy"/>
    <numFmt numFmtId="181" formatCode="########\-###\-###"/>
    <numFmt numFmtId="182" formatCode="0.0"/>
    <numFmt numFmtId="183" formatCode="#,##0.000;[Red]\-#,##0.000"/>
    <numFmt numFmtId="184" formatCode="#,##0.0_);\(#,##0.0\);\-\ ;"/>
    <numFmt numFmtId="185" formatCode="#,##0.0000"/>
    <numFmt numFmtId="186" formatCode="mmm\ dd\,\ yyyy"/>
    <numFmt numFmtId="187" formatCode="General_)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Helv"/>
    </font>
    <font>
      <b/>
      <sz val="12"/>
      <name val="Arial Black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i/>
      <sz val="10"/>
      <color theme="7" tint="-0.249977111117893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Arial Narrow"/>
      <family val="2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Helv"/>
    </font>
    <font>
      <sz val="8"/>
      <name val="Helv"/>
    </font>
    <font>
      <sz val="12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color indexed="8"/>
      <name val="Times New Roman"/>
      <family val="2"/>
    </font>
    <font>
      <sz val="10"/>
      <name val="Verdana"/>
      <family val="2"/>
    </font>
    <font>
      <sz val="8"/>
      <color theme="1"/>
      <name val="Courier New"/>
      <family val="2"/>
    </font>
    <font>
      <sz val="12"/>
      <name val="Arial MT"/>
    </font>
    <font>
      <sz val="10"/>
      <name val="Arial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11"/>
      <name val="Geneva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24"/>
      <color indexed="13"/>
      <name val="Helv"/>
    </font>
    <font>
      <b/>
      <sz val="18"/>
      <color indexed="56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50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3" fillId="0" borderId="0"/>
    <xf numFmtId="0" fontId="13" fillId="0" borderId="0"/>
    <xf numFmtId="44" fontId="3" fillId="0" borderId="0" applyFont="0" applyFill="0" applyBorder="0" applyAlignment="0" applyProtection="0"/>
    <xf numFmtId="0" fontId="11" fillId="0" borderId="0"/>
    <xf numFmtId="0" fontId="16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2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25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2" borderId="0" applyNumberFormat="0" applyBorder="0" applyAlignment="0" applyProtection="0"/>
    <xf numFmtId="0" fontId="19" fillId="16" borderId="0" applyNumberFormat="0" applyBorder="0" applyAlignment="0" applyProtection="0"/>
    <xf numFmtId="176" fontId="20" fillId="0" borderId="0" applyFill="0" applyBorder="0" applyAlignment="0"/>
    <xf numFmtId="0" fontId="21" fillId="33" borderId="5" applyNumberFormat="0" applyAlignment="0" applyProtection="0"/>
    <xf numFmtId="0" fontId="22" fillId="0" borderId="0"/>
    <xf numFmtId="0" fontId="23" fillId="34" borderId="6" applyNumberFormat="0" applyAlignment="0" applyProtection="0"/>
    <xf numFmtId="0" fontId="24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" fontId="25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7" fontId="3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30" fillId="0" borderId="0" applyFont="0" applyFill="0" applyBorder="0" applyProtection="0">
      <alignment horizontal="right"/>
    </xf>
    <xf numFmtId="5" fontId="29" fillId="0" borderId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1" fillId="0" borderId="0"/>
    <xf numFmtId="0" fontId="31" fillId="0" borderId="7"/>
    <xf numFmtId="14" fontId="3" fillId="0" borderId="0" applyFont="0" applyFill="0" applyBorder="0" applyAlignment="0" applyProtection="0"/>
    <xf numFmtId="0" fontId="29" fillId="0" borderId="0"/>
    <xf numFmtId="0" fontId="29" fillId="0" borderId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80" fontId="3" fillId="0" borderId="0" applyFill="0" applyBorder="0" applyAlignment="0" applyProtection="0"/>
    <xf numFmtId="0" fontId="32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9" fillId="0" borderId="0"/>
    <xf numFmtId="0" fontId="33" fillId="0" borderId="0" applyFont="0" applyFill="0" applyBorder="0" applyAlignment="0" applyProtection="0">
      <alignment horizontal="left"/>
    </xf>
    <xf numFmtId="0" fontId="34" fillId="17" borderId="0" applyNumberFormat="0" applyBorder="0" applyAlignment="0" applyProtection="0"/>
    <xf numFmtId="38" fontId="35" fillId="35" borderId="0" applyNumberFormat="0" applyBorder="0" applyAlignment="0" applyProtection="0"/>
    <xf numFmtId="38" fontId="35" fillId="35" borderId="0" applyNumberFormat="0" applyBorder="0" applyAlignment="0" applyProtection="0"/>
    <xf numFmtId="0" fontId="36" fillId="0" borderId="0"/>
    <xf numFmtId="0" fontId="37" fillId="0" borderId="8" applyNumberFormat="0" applyAlignment="0" applyProtection="0">
      <alignment horizontal="left" vertical="center"/>
    </xf>
    <xf numFmtId="0" fontId="37" fillId="0" borderId="3">
      <alignment horizontal="left" vertical="center"/>
    </xf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3" fillId="0" borderId="0">
      <protection locked="0"/>
    </xf>
    <xf numFmtId="166" fontId="3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0" fontId="35" fillId="36" borderId="10" applyNumberFormat="0" applyBorder="0" applyAlignment="0" applyProtection="0"/>
    <xf numFmtId="10" fontId="35" fillId="36" borderId="10" applyNumberFormat="0" applyBorder="0" applyAlignment="0" applyProtection="0"/>
    <xf numFmtId="0" fontId="41" fillId="0" borderId="0" applyNumberFormat="0" applyFill="0" applyBorder="0" applyAlignment="0">
      <protection locked="0"/>
    </xf>
    <xf numFmtId="38" fontId="42" fillId="0" borderId="0">
      <alignment horizontal="left" wrapText="1"/>
    </xf>
    <xf numFmtId="38" fontId="43" fillId="0" borderId="0">
      <alignment horizontal="left" wrapText="1"/>
    </xf>
    <xf numFmtId="0" fontId="44" fillId="37" borderId="7"/>
    <xf numFmtId="0" fontId="45" fillId="0" borderId="11" applyNumberFormat="0" applyFill="0" applyAlignment="0" applyProtection="0"/>
    <xf numFmtId="181" fontId="3" fillId="0" borderId="0"/>
    <xf numFmtId="182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37" fontId="48" fillId="0" borderId="0" applyNumberFormat="0" applyFill="0" applyBorder="0"/>
    <xf numFmtId="0" fontId="35" fillId="0" borderId="12" applyNumberFormat="0" applyBorder="0" applyAlignment="0"/>
    <xf numFmtId="0" fontId="35" fillId="0" borderId="12" applyNumberFormat="0" applyBorder="0" applyAlignment="0"/>
    <xf numFmtId="0" fontId="35" fillId="0" borderId="12" applyNumberFormat="0" applyBorder="0" applyAlignment="0"/>
    <xf numFmtId="0" fontId="35" fillId="0" borderId="12" applyNumberFormat="0" applyBorder="0" applyAlignment="0"/>
    <xf numFmtId="183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8" fillId="0" borderId="0"/>
    <xf numFmtId="0" fontId="3" fillId="0" borderId="0"/>
    <xf numFmtId="0" fontId="3" fillId="0" borderId="0"/>
    <xf numFmtId="41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52" fillId="0" borderId="0"/>
    <xf numFmtId="0" fontId="3" fillId="0" borderId="0"/>
    <xf numFmtId="0" fontId="1" fillId="0" borderId="0"/>
    <xf numFmtId="0" fontId="1" fillId="0" borderId="0"/>
    <xf numFmtId="0" fontId="53" fillId="0" borderId="0">
      <alignment wrapText="1"/>
    </xf>
    <xf numFmtId="0" fontId="1" fillId="0" borderId="0"/>
    <xf numFmtId="0" fontId="1" fillId="0" borderId="0"/>
    <xf numFmtId="171" fontId="3" fillId="0" borderId="0"/>
    <xf numFmtId="41" fontId="3" fillId="0" borderId="0"/>
    <xf numFmtId="0" fontId="3" fillId="0" borderId="0"/>
    <xf numFmtId="0" fontId="13" fillId="0" borderId="0"/>
    <xf numFmtId="17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1" fontId="3" fillId="0" borderId="0"/>
    <xf numFmtId="17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9" fillId="0" borderId="0"/>
    <xf numFmtId="0" fontId="3" fillId="39" borderId="13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184" fontId="13" fillId="0" borderId="0" applyFont="0" applyFill="0" applyBorder="0" applyProtection="0"/>
    <xf numFmtId="184" fontId="13" fillId="0" borderId="0" applyFont="0" applyFill="0" applyBorder="0" applyProtection="0"/>
    <xf numFmtId="0" fontId="54" fillId="33" borderId="14" applyNumberFormat="0" applyAlignment="0" applyProtection="0"/>
    <xf numFmtId="40" fontId="20" fillId="40" borderId="0">
      <alignment horizontal="right"/>
    </xf>
    <xf numFmtId="0" fontId="55" fillId="40" borderId="0">
      <alignment horizontal="left"/>
    </xf>
    <xf numFmtId="12" fontId="37" fillId="41" borderId="15">
      <alignment horizontal="left"/>
    </xf>
    <xf numFmtId="0" fontId="29" fillId="0" borderId="0"/>
    <xf numFmtId="0" fontId="29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/>
    <xf numFmtId="0" fontId="31" fillId="0" borderId="0"/>
    <xf numFmtId="4" fontId="55" fillId="38" borderId="16" applyNumberFormat="0" applyProtection="0">
      <alignment vertical="center"/>
    </xf>
    <xf numFmtId="4" fontId="57" fillId="42" borderId="16" applyNumberFormat="0" applyProtection="0">
      <alignment vertical="center"/>
    </xf>
    <xf numFmtId="4" fontId="55" fillId="42" borderId="16" applyNumberFormat="0" applyProtection="0">
      <alignment horizontal="left" vertical="center" indent="1"/>
    </xf>
    <xf numFmtId="4" fontId="55" fillId="42" borderId="16" applyNumberFormat="0" applyProtection="0">
      <alignment horizontal="left" vertical="center" indent="1"/>
    </xf>
    <xf numFmtId="4" fontId="55" fillId="42" borderId="16" applyNumberFormat="0" applyProtection="0">
      <alignment horizontal="left" vertical="center" indent="1"/>
    </xf>
    <xf numFmtId="4" fontId="55" fillId="42" borderId="16" applyNumberFormat="0" applyProtection="0">
      <alignment horizontal="left" vertical="center" indent="1"/>
    </xf>
    <xf numFmtId="4" fontId="55" fillId="42" borderId="16" applyNumberFormat="0" applyProtection="0">
      <alignment horizontal="left" vertical="center" indent="1"/>
    </xf>
    <xf numFmtId="4" fontId="55" fillId="42" borderId="16" applyNumberFormat="0" applyProtection="0">
      <alignment horizontal="left" vertical="center" indent="1"/>
    </xf>
    <xf numFmtId="4" fontId="55" fillId="42" borderId="16" applyNumberFormat="0" applyProtection="0">
      <alignment horizontal="left" vertical="center" indent="1"/>
    </xf>
    <xf numFmtId="0" fontId="55" fillId="42" borderId="16" applyNumberFormat="0" applyProtection="0">
      <alignment horizontal="left" vertical="top" indent="1"/>
    </xf>
    <xf numFmtId="4" fontId="55" fillId="43" borderId="0" applyNumberFormat="0" applyProtection="0">
      <alignment horizontal="left" vertical="center" indent="1"/>
    </xf>
    <xf numFmtId="4" fontId="55" fillId="43" borderId="16" applyNumberFormat="0" applyProtection="0"/>
    <xf numFmtId="4" fontId="55" fillId="43" borderId="16" applyNumberFormat="0" applyProtection="0"/>
    <xf numFmtId="4" fontId="55" fillId="43" borderId="16" applyNumberFormat="0" applyProtection="0"/>
    <xf numFmtId="4" fontId="55" fillId="43" borderId="16" applyNumberFormat="0" applyProtection="0"/>
    <xf numFmtId="4" fontId="55" fillId="43" borderId="16" applyNumberFormat="0" applyProtection="0"/>
    <xf numFmtId="4" fontId="55" fillId="43" borderId="16" applyNumberFormat="0" applyProtection="0"/>
    <xf numFmtId="4" fontId="20" fillId="16" borderId="16" applyNumberFormat="0" applyProtection="0">
      <alignment horizontal="right" vertical="center"/>
    </xf>
    <xf numFmtId="4" fontId="20" fillId="22" borderId="16" applyNumberFormat="0" applyProtection="0">
      <alignment horizontal="right" vertical="center"/>
    </xf>
    <xf numFmtId="4" fontId="20" fillId="30" borderId="16" applyNumberFormat="0" applyProtection="0">
      <alignment horizontal="right" vertical="center"/>
    </xf>
    <xf numFmtId="4" fontId="20" fillId="24" borderId="16" applyNumberFormat="0" applyProtection="0">
      <alignment horizontal="right" vertical="center"/>
    </xf>
    <xf numFmtId="4" fontId="20" fillId="28" borderId="16" applyNumberFormat="0" applyProtection="0">
      <alignment horizontal="right" vertical="center"/>
    </xf>
    <xf numFmtId="4" fontId="20" fillId="32" borderId="16" applyNumberFormat="0" applyProtection="0">
      <alignment horizontal="right" vertical="center"/>
    </xf>
    <xf numFmtId="4" fontId="20" fillId="31" borderId="16" applyNumberFormat="0" applyProtection="0">
      <alignment horizontal="right" vertical="center"/>
    </xf>
    <xf numFmtId="4" fontId="20" fillId="44" borderId="16" applyNumberFormat="0" applyProtection="0">
      <alignment horizontal="right" vertical="center"/>
    </xf>
    <xf numFmtId="4" fontId="20" fillId="23" borderId="16" applyNumberFormat="0" applyProtection="0">
      <alignment horizontal="right" vertical="center"/>
    </xf>
    <xf numFmtId="4" fontId="55" fillId="45" borderId="17" applyNumberFormat="0" applyProtection="0">
      <alignment horizontal="left" vertical="center" indent="1"/>
    </xf>
    <xf numFmtId="4" fontId="20" fillId="46" borderId="0" applyNumberFormat="0" applyProtection="0">
      <alignment horizontal="left" indent="1"/>
    </xf>
    <xf numFmtId="4" fontId="20" fillId="46" borderId="0" applyNumberFormat="0" applyProtection="0">
      <alignment horizontal="left" indent="1"/>
    </xf>
    <xf numFmtId="4" fontId="20" fillId="46" borderId="0" applyNumberFormat="0" applyProtection="0">
      <alignment horizontal="left" indent="1"/>
    </xf>
    <xf numFmtId="4" fontId="20" fillId="46" borderId="0" applyNumberFormat="0" applyProtection="0">
      <alignment horizontal="left" indent="1"/>
    </xf>
    <xf numFmtId="4" fontId="20" fillId="46" borderId="0" applyNumberFormat="0" applyProtection="0">
      <alignment horizontal="left" indent="1"/>
    </xf>
    <xf numFmtId="4" fontId="20" fillId="46" borderId="0" applyNumberFormat="0" applyProtection="0">
      <alignment horizontal="left" indent="1"/>
    </xf>
    <xf numFmtId="4" fontId="20" fillId="46" borderId="0" applyNumberFormat="0" applyProtection="0">
      <alignment horizontal="left" indent="1"/>
    </xf>
    <xf numFmtId="4" fontId="58" fillId="47" borderId="0" applyNumberFormat="0" applyProtection="0">
      <alignment horizontal="left" vertical="center" indent="1"/>
    </xf>
    <xf numFmtId="4" fontId="58" fillId="47" borderId="0" applyNumberFormat="0" applyProtection="0">
      <alignment horizontal="left" vertical="center" indent="1"/>
    </xf>
    <xf numFmtId="4" fontId="58" fillId="47" borderId="0" applyNumberFormat="0" applyProtection="0">
      <alignment horizontal="left" vertical="center" indent="1"/>
    </xf>
    <xf numFmtId="4" fontId="58" fillId="47" borderId="0" applyNumberFormat="0" applyProtection="0">
      <alignment horizontal="left" vertical="center" indent="1"/>
    </xf>
    <xf numFmtId="4" fontId="58" fillId="47" borderId="0" applyNumberFormat="0" applyProtection="0">
      <alignment horizontal="left" vertical="center" indent="1"/>
    </xf>
    <xf numFmtId="4" fontId="20" fillId="48" borderId="16" applyNumberFormat="0" applyProtection="0">
      <alignment horizontal="right" vertical="center"/>
    </xf>
    <xf numFmtId="4" fontId="59" fillId="49" borderId="0" applyNumberFormat="0" applyProtection="0">
      <alignment horizontal="left" indent="1"/>
    </xf>
    <xf numFmtId="4" fontId="59" fillId="49" borderId="0" applyNumberFormat="0" applyProtection="0">
      <alignment horizontal="left" indent="1"/>
    </xf>
    <xf numFmtId="4" fontId="59" fillId="49" borderId="0" applyNumberFormat="0" applyProtection="0">
      <alignment horizontal="left" indent="1"/>
    </xf>
    <xf numFmtId="4" fontId="59" fillId="49" borderId="0" applyNumberFormat="0" applyProtection="0">
      <alignment horizontal="left" indent="1"/>
    </xf>
    <xf numFmtId="4" fontId="59" fillId="49" borderId="0" applyNumberFormat="0" applyProtection="0">
      <alignment horizontal="left" indent="1"/>
    </xf>
    <xf numFmtId="4" fontId="59" fillId="49" borderId="0" applyNumberFormat="0" applyProtection="0">
      <alignment horizontal="left" indent="1"/>
    </xf>
    <xf numFmtId="4" fontId="59" fillId="49" borderId="0" applyNumberFormat="0" applyProtection="0">
      <alignment horizontal="left" indent="1"/>
    </xf>
    <xf numFmtId="4" fontId="59" fillId="49" borderId="0" applyNumberFormat="0" applyProtection="0">
      <alignment horizontal="left" indent="1"/>
    </xf>
    <xf numFmtId="4" fontId="60" fillId="50" borderId="0" applyNumberFormat="0" applyProtection="0"/>
    <xf numFmtId="4" fontId="60" fillId="50" borderId="0" applyNumberFormat="0" applyProtection="0"/>
    <xf numFmtId="4" fontId="60" fillId="50" borderId="0" applyNumberFormat="0" applyProtection="0"/>
    <xf numFmtId="4" fontId="60" fillId="50" borderId="0" applyNumberFormat="0" applyProtection="0"/>
    <xf numFmtId="4" fontId="60" fillId="50" borderId="0" applyNumberFormat="0" applyProtection="0"/>
    <xf numFmtId="4" fontId="60" fillId="50" borderId="0" applyNumberFormat="0" applyProtection="0"/>
    <xf numFmtId="4" fontId="60" fillId="50" borderId="0" applyNumberFormat="0" applyProtection="0"/>
    <xf numFmtId="4" fontId="60" fillId="50" borderId="0" applyNumberFormat="0" applyProtection="0"/>
    <xf numFmtId="0" fontId="3" fillId="47" borderId="16" applyNumberFormat="0" applyProtection="0">
      <alignment horizontal="left" vertical="center" indent="1"/>
    </xf>
    <xf numFmtId="0" fontId="3" fillId="47" borderId="16" applyNumberFormat="0" applyProtection="0">
      <alignment horizontal="left" vertical="center" indent="1"/>
    </xf>
    <xf numFmtId="0" fontId="3" fillId="47" borderId="16" applyNumberFormat="0" applyProtection="0">
      <alignment horizontal="left" vertical="center" indent="1"/>
    </xf>
    <xf numFmtId="0" fontId="3" fillId="47" borderId="16" applyNumberFormat="0" applyProtection="0">
      <alignment horizontal="left" vertical="center" indent="1"/>
    </xf>
    <xf numFmtId="0" fontId="3" fillId="47" borderId="16" applyNumberFormat="0" applyProtection="0">
      <alignment horizontal="left" vertical="center" indent="1"/>
    </xf>
    <xf numFmtId="0" fontId="3" fillId="47" borderId="16" applyNumberFormat="0" applyProtection="0">
      <alignment horizontal="left" vertical="top" indent="1"/>
    </xf>
    <xf numFmtId="0" fontId="3" fillId="47" borderId="16" applyNumberFormat="0" applyProtection="0">
      <alignment horizontal="left" vertical="top" indent="1"/>
    </xf>
    <xf numFmtId="0" fontId="3" fillId="47" borderId="16" applyNumberFormat="0" applyProtection="0">
      <alignment horizontal="left" vertical="top" indent="1"/>
    </xf>
    <xf numFmtId="0" fontId="3" fillId="47" borderId="16" applyNumberFormat="0" applyProtection="0">
      <alignment horizontal="left" vertical="top" indent="1"/>
    </xf>
    <xf numFmtId="0" fontId="3" fillId="47" borderId="16" applyNumberFormat="0" applyProtection="0">
      <alignment horizontal="left" vertical="top" indent="1"/>
    </xf>
    <xf numFmtId="0" fontId="3" fillId="43" borderId="16" applyNumberFormat="0" applyProtection="0">
      <alignment horizontal="left" vertical="center" indent="1"/>
    </xf>
    <xf numFmtId="0" fontId="3" fillId="43" borderId="16" applyNumberFormat="0" applyProtection="0">
      <alignment horizontal="left" vertical="center" indent="1"/>
    </xf>
    <xf numFmtId="0" fontId="3" fillId="43" borderId="16" applyNumberFormat="0" applyProtection="0">
      <alignment horizontal="left" vertical="center" indent="1"/>
    </xf>
    <xf numFmtId="0" fontId="3" fillId="43" borderId="16" applyNumberFormat="0" applyProtection="0">
      <alignment horizontal="left" vertical="center" indent="1"/>
    </xf>
    <xf numFmtId="0" fontId="3" fillId="43" borderId="16" applyNumberFormat="0" applyProtection="0">
      <alignment horizontal="left" vertical="center" indent="1"/>
    </xf>
    <xf numFmtId="0" fontId="3" fillId="43" borderId="16" applyNumberFormat="0" applyProtection="0">
      <alignment horizontal="left" vertical="top" indent="1"/>
    </xf>
    <xf numFmtId="0" fontId="3" fillId="43" borderId="16" applyNumberFormat="0" applyProtection="0">
      <alignment horizontal="left" vertical="top" indent="1"/>
    </xf>
    <xf numFmtId="0" fontId="3" fillId="43" borderId="16" applyNumberFormat="0" applyProtection="0">
      <alignment horizontal="left" vertical="top" indent="1"/>
    </xf>
    <xf numFmtId="0" fontId="3" fillId="43" borderId="16" applyNumberFormat="0" applyProtection="0">
      <alignment horizontal="left" vertical="top" indent="1"/>
    </xf>
    <xf numFmtId="0" fontId="3" fillId="43" borderId="16" applyNumberFormat="0" applyProtection="0">
      <alignment horizontal="left" vertical="top" indent="1"/>
    </xf>
    <xf numFmtId="0" fontId="3" fillId="51" borderId="16" applyNumberFormat="0" applyProtection="0">
      <alignment horizontal="left" vertical="center" indent="1"/>
    </xf>
    <xf numFmtId="0" fontId="3" fillId="51" borderId="16" applyNumberFormat="0" applyProtection="0">
      <alignment horizontal="left" vertical="center" indent="1"/>
    </xf>
    <xf numFmtId="0" fontId="3" fillId="51" borderId="16" applyNumberFormat="0" applyProtection="0">
      <alignment horizontal="left" vertical="center" indent="1"/>
    </xf>
    <xf numFmtId="0" fontId="3" fillId="51" borderId="16" applyNumberFormat="0" applyProtection="0">
      <alignment horizontal="left" vertical="center" indent="1"/>
    </xf>
    <xf numFmtId="0" fontId="3" fillId="51" borderId="16" applyNumberFormat="0" applyProtection="0">
      <alignment horizontal="left" vertical="center" indent="1"/>
    </xf>
    <xf numFmtId="0" fontId="3" fillId="51" borderId="16" applyNumberFormat="0" applyProtection="0">
      <alignment horizontal="left" vertical="top" indent="1"/>
    </xf>
    <xf numFmtId="0" fontId="3" fillId="51" borderId="16" applyNumberFormat="0" applyProtection="0">
      <alignment horizontal="left" vertical="top" indent="1"/>
    </xf>
    <xf numFmtId="0" fontId="3" fillId="51" borderId="16" applyNumberFormat="0" applyProtection="0">
      <alignment horizontal="left" vertical="top" indent="1"/>
    </xf>
    <xf numFmtId="0" fontId="3" fillId="51" borderId="16" applyNumberFormat="0" applyProtection="0">
      <alignment horizontal="left" vertical="top" indent="1"/>
    </xf>
    <xf numFmtId="0" fontId="3" fillId="51" borderId="16" applyNumberFormat="0" applyProtection="0">
      <alignment horizontal="left" vertical="top" indent="1"/>
    </xf>
    <xf numFmtId="0" fontId="3" fillId="52" borderId="16" applyNumberFormat="0" applyProtection="0">
      <alignment horizontal="left" vertical="center" indent="1"/>
    </xf>
    <xf numFmtId="0" fontId="3" fillId="52" borderId="16" applyNumberFormat="0" applyProtection="0">
      <alignment horizontal="left" vertical="center" indent="1"/>
    </xf>
    <xf numFmtId="0" fontId="3" fillId="52" borderId="16" applyNumberFormat="0" applyProtection="0">
      <alignment horizontal="left" vertical="center" indent="1"/>
    </xf>
    <xf numFmtId="0" fontId="3" fillId="52" borderId="16" applyNumberFormat="0" applyProtection="0">
      <alignment horizontal="left" vertical="center" indent="1"/>
    </xf>
    <xf numFmtId="0" fontId="3" fillId="52" borderId="16" applyNumberFormat="0" applyProtection="0">
      <alignment horizontal="left" vertical="center" indent="1"/>
    </xf>
    <xf numFmtId="0" fontId="3" fillId="52" borderId="16" applyNumberFormat="0" applyProtection="0">
      <alignment horizontal="left" vertical="top" indent="1"/>
    </xf>
    <xf numFmtId="0" fontId="3" fillId="52" borderId="16" applyNumberFormat="0" applyProtection="0">
      <alignment horizontal="left" vertical="top" indent="1"/>
    </xf>
    <xf numFmtId="0" fontId="3" fillId="52" borderId="16" applyNumberFormat="0" applyProtection="0">
      <alignment horizontal="left" vertical="top" indent="1"/>
    </xf>
    <xf numFmtId="0" fontId="3" fillId="52" borderId="16" applyNumberFormat="0" applyProtection="0">
      <alignment horizontal="left" vertical="top" indent="1"/>
    </xf>
    <xf numFmtId="0" fontId="3" fillId="52" borderId="16" applyNumberFormat="0" applyProtection="0">
      <alignment horizontal="left" vertical="top" indent="1"/>
    </xf>
    <xf numFmtId="4" fontId="20" fillId="36" borderId="16" applyNumberFormat="0" applyProtection="0">
      <alignment vertical="center"/>
    </xf>
    <xf numFmtId="4" fontId="61" fillId="36" borderId="16" applyNumberFormat="0" applyProtection="0">
      <alignment vertical="center"/>
    </xf>
    <xf numFmtId="4" fontId="20" fillId="36" borderId="16" applyNumberFormat="0" applyProtection="0">
      <alignment horizontal="left" vertical="center" indent="1"/>
    </xf>
    <xf numFmtId="0" fontId="20" fillId="36" borderId="16" applyNumberFormat="0" applyProtection="0">
      <alignment horizontal="left" vertical="top" indent="1"/>
    </xf>
    <xf numFmtId="4" fontId="20" fillId="0" borderId="16" applyNumberFormat="0" applyProtection="0">
      <alignment horizontal="right" vertical="center"/>
    </xf>
    <xf numFmtId="4" fontId="20" fillId="0" borderId="16" applyNumberFormat="0" applyProtection="0">
      <alignment horizontal="right" vertical="center"/>
    </xf>
    <xf numFmtId="4" fontId="20" fillId="0" borderId="16" applyNumberFormat="0" applyProtection="0">
      <alignment horizontal="right" vertical="center"/>
    </xf>
    <xf numFmtId="4" fontId="20" fillId="0" borderId="16" applyNumberFormat="0" applyProtection="0">
      <alignment horizontal="right" vertical="center"/>
    </xf>
    <xf numFmtId="4" fontId="20" fillId="0" borderId="16" applyNumberFormat="0" applyProtection="0">
      <alignment horizontal="right" vertical="center"/>
    </xf>
    <xf numFmtId="4" fontId="20" fillId="0" borderId="16" applyNumberFormat="0" applyProtection="0">
      <alignment horizontal="right" vertical="center"/>
    </xf>
    <xf numFmtId="4" fontId="20" fillId="0" borderId="16" applyNumberFormat="0" applyProtection="0">
      <alignment horizontal="right" vertical="center"/>
    </xf>
    <xf numFmtId="4" fontId="61" fillId="46" borderId="16" applyNumberFormat="0" applyProtection="0">
      <alignment horizontal="right" vertical="center"/>
    </xf>
    <xf numFmtId="4" fontId="20" fillId="0" borderId="16" applyNumberFormat="0" applyProtection="0">
      <alignment horizontal="left" vertical="center" indent="1"/>
    </xf>
    <xf numFmtId="4" fontId="20" fillId="0" borderId="16" applyNumberFormat="0" applyProtection="0">
      <alignment horizontal="left" vertical="center" indent="1"/>
    </xf>
    <xf numFmtId="4" fontId="20" fillId="0" borderId="16" applyNumberFormat="0" applyProtection="0">
      <alignment horizontal="left" vertical="center" indent="1"/>
    </xf>
    <xf numFmtId="4" fontId="20" fillId="0" borderId="16" applyNumberFormat="0" applyProtection="0">
      <alignment horizontal="left" vertical="center" indent="1"/>
    </xf>
    <xf numFmtId="4" fontId="20" fillId="0" borderId="16" applyNumberFormat="0" applyProtection="0">
      <alignment horizontal="left" vertical="center" indent="1"/>
    </xf>
    <xf numFmtId="4" fontId="20" fillId="0" borderId="16" applyNumberFormat="0" applyProtection="0">
      <alignment horizontal="left" vertical="center" indent="1"/>
    </xf>
    <xf numFmtId="4" fontId="20" fillId="0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top"/>
    </xf>
    <xf numFmtId="0" fontId="20" fillId="43" borderId="16" applyNumberFormat="0" applyProtection="0">
      <alignment horizontal="left" vertical="top"/>
    </xf>
    <xf numFmtId="0" fontId="20" fillId="43" borderId="16" applyNumberFormat="0" applyProtection="0">
      <alignment horizontal="left" vertical="top"/>
    </xf>
    <xf numFmtId="0" fontId="20" fillId="43" borderId="16" applyNumberFormat="0" applyProtection="0">
      <alignment horizontal="left" vertical="top"/>
    </xf>
    <xf numFmtId="0" fontId="20" fillId="43" borderId="16" applyNumberFormat="0" applyProtection="0">
      <alignment horizontal="left" vertical="top"/>
    </xf>
    <xf numFmtId="0" fontId="20" fillId="43" borderId="16" applyNumberFormat="0" applyProtection="0">
      <alignment horizontal="left" vertical="top"/>
    </xf>
    <xf numFmtId="0" fontId="20" fillId="43" borderId="16" applyNumberFormat="0" applyProtection="0">
      <alignment horizontal="left" vertical="top"/>
    </xf>
    <xf numFmtId="4" fontId="38" fillId="0" borderId="0" applyNumberFormat="0" applyProtection="0">
      <alignment horizontal="left" vertical="center"/>
    </xf>
    <xf numFmtId="4" fontId="62" fillId="53" borderId="0" applyNumberFormat="0" applyProtection="0">
      <alignment horizontal="left"/>
    </xf>
    <xf numFmtId="4" fontId="62" fillId="53" borderId="0" applyNumberFormat="0" applyProtection="0">
      <alignment horizontal="left"/>
    </xf>
    <xf numFmtId="4" fontId="62" fillId="53" borderId="0" applyNumberFormat="0" applyProtection="0">
      <alignment horizontal="left"/>
    </xf>
    <xf numFmtId="4" fontId="62" fillId="53" borderId="0" applyNumberFormat="0" applyProtection="0">
      <alignment horizontal="left"/>
    </xf>
    <xf numFmtId="4" fontId="62" fillId="53" borderId="0" applyNumberFormat="0" applyProtection="0">
      <alignment horizontal="left"/>
    </xf>
    <xf numFmtId="4" fontId="62" fillId="53" borderId="0" applyNumberFormat="0" applyProtection="0">
      <alignment horizontal="left"/>
    </xf>
    <xf numFmtId="4" fontId="62" fillId="53" borderId="0" applyNumberFormat="0" applyProtection="0">
      <alignment horizontal="left"/>
    </xf>
    <xf numFmtId="4" fontId="63" fillId="46" borderId="16" applyNumberFormat="0" applyProtection="0">
      <alignment horizontal="right" vertical="center"/>
    </xf>
    <xf numFmtId="37" fontId="52" fillId="54" borderId="0" applyNumberFormat="0" applyFont="0" applyBorder="0" applyAlignment="0" applyProtection="0"/>
    <xf numFmtId="185" fontId="3" fillId="0" borderId="18">
      <alignment horizontal="justify" vertical="top" wrapText="1"/>
    </xf>
    <xf numFmtId="0" fontId="64" fillId="55" borderId="19"/>
    <xf numFmtId="0" fontId="3" fillId="0" borderId="0">
      <alignment horizontal="left" wrapText="1"/>
    </xf>
    <xf numFmtId="186" fontId="3" fillId="0" borderId="0" applyFill="0" applyBorder="0" applyAlignment="0" applyProtection="0">
      <alignment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31" fillId="0" borderId="7"/>
    <xf numFmtId="38" fontId="3" fillId="0" borderId="0">
      <alignment horizontal="left" wrapText="1"/>
    </xf>
    <xf numFmtId="0" fontId="65" fillId="56" borderId="0"/>
    <xf numFmtId="0" fontId="66" fillId="0" borderId="0" applyNumberFormat="0" applyFill="0" applyBorder="0" applyAlignment="0" applyProtection="0"/>
    <xf numFmtId="0" fontId="4" fillId="0" borderId="10">
      <alignment horizontal="center" vertical="center" wrapText="1"/>
    </xf>
    <xf numFmtId="0" fontId="4" fillId="0" borderId="1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9" fillId="0" borderId="20"/>
    <xf numFmtId="0" fontId="44" fillId="0" borderId="21"/>
    <xf numFmtId="0" fontId="44" fillId="0" borderId="7"/>
    <xf numFmtId="187" fontId="67" fillId="0" borderId="0">
      <alignment horizontal="left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9" fillId="0" borderId="22"/>
    <xf numFmtId="38" fontId="20" fillId="0" borderId="23" applyFill="0" applyBorder="0" applyAlignment="0" applyProtection="0">
      <protection locked="0"/>
    </xf>
    <xf numFmtId="37" fontId="35" fillId="42" borderId="0" applyNumberFormat="0" applyBorder="0" applyAlignment="0" applyProtection="0"/>
    <xf numFmtId="37" fontId="35" fillId="42" borderId="0" applyNumberFormat="0" applyBorder="0" applyAlignment="0" applyProtection="0"/>
    <xf numFmtId="37" fontId="35" fillId="42" borderId="0" applyNumberFormat="0" applyBorder="0" applyAlignment="0" applyProtection="0"/>
    <xf numFmtId="37" fontId="35" fillId="42" borderId="0" applyNumberFormat="0" applyBorder="0" applyAlignment="0" applyProtection="0"/>
    <xf numFmtId="37" fontId="35" fillId="0" borderId="0"/>
    <xf numFmtId="37" fontId="35" fillId="42" borderId="0" applyNumberFormat="0" applyBorder="0" applyAlignment="0" applyProtection="0"/>
    <xf numFmtId="3" fontId="68" fillId="57" borderId="24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7" fontId="5" fillId="0" borderId="0" xfId="3" applyNumberFormat="1" applyFont="1" applyAlignment="1">
      <alignment horizontal="center"/>
    </xf>
    <xf numFmtId="0" fontId="7" fillId="0" borderId="0" xfId="0" applyFont="1"/>
    <xf numFmtId="164" fontId="0" fillId="0" borderId="0" xfId="0" applyNumberFormat="1"/>
    <xf numFmtId="164" fontId="0" fillId="0" borderId="0" xfId="1" applyNumberFormat="1" applyFont="1"/>
    <xf numFmtId="164" fontId="0" fillId="0" borderId="2" xfId="0" applyNumberFormat="1" applyBorder="1"/>
    <xf numFmtId="164" fontId="0" fillId="0" borderId="2" xfId="1" applyNumberFormat="1" applyFont="1" applyBorder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 applyBorder="1"/>
    <xf numFmtId="43" fontId="0" fillId="0" borderId="2" xfId="0" applyNumberFormat="1" applyBorder="1"/>
    <xf numFmtId="9" fontId="0" fillId="0" borderId="0" xfId="0" applyNumberFormat="1"/>
    <xf numFmtId="164" fontId="0" fillId="0" borderId="0" xfId="0" applyNumberFormat="1" applyBorder="1"/>
    <xf numFmtId="43" fontId="0" fillId="0" borderId="2" xfId="1" applyNumberFormat="1" applyFont="1" applyBorder="1"/>
    <xf numFmtId="43" fontId="0" fillId="0" borderId="0" xfId="1" applyNumberFormat="1" applyFont="1"/>
    <xf numFmtId="0" fontId="0" fillId="0" borderId="2" xfId="0" applyBorder="1"/>
    <xf numFmtId="0" fontId="8" fillId="0" borderId="0" xfId="4" applyFont="1"/>
    <xf numFmtId="0" fontId="1" fillId="0" borderId="0" xfId="4"/>
    <xf numFmtId="0" fontId="9" fillId="0" borderId="0" xfId="4" applyFont="1" applyAlignment="1">
      <alignment horizontal="center"/>
    </xf>
    <xf numFmtId="0" fontId="2" fillId="0" borderId="0" xfId="4" applyFont="1"/>
    <xf numFmtId="17" fontId="4" fillId="0" borderId="0" xfId="3" applyNumberFormat="1" applyFont="1" applyBorder="1" applyAlignment="1">
      <alignment horizontal="center"/>
    </xf>
    <xf numFmtId="0" fontId="1" fillId="0" borderId="0" xfId="4" applyAlignment="1">
      <alignment horizontal="center"/>
    </xf>
    <xf numFmtId="164" fontId="3" fillId="0" borderId="0" xfId="5" applyNumberFormat="1" applyFont="1" applyAlignment="1">
      <alignment horizontal="center"/>
    </xf>
    <xf numFmtId="164" fontId="0" fillId="0" borderId="0" xfId="5" applyNumberFormat="1" applyFont="1"/>
    <xf numFmtId="164" fontId="1" fillId="0" borderId="0" xfId="4" applyNumberFormat="1"/>
    <xf numFmtId="0" fontId="1" fillId="0" borderId="0" xfId="4" applyAlignment="1">
      <alignment horizontal="left"/>
    </xf>
    <xf numFmtId="165" fontId="3" fillId="0" borderId="0" xfId="5" applyNumberFormat="1" applyFont="1" applyAlignment="1">
      <alignment horizontal="center"/>
    </xf>
    <xf numFmtId="165" fontId="0" fillId="0" borderId="0" xfId="5" applyNumberFormat="1" applyFont="1"/>
    <xf numFmtId="166" fontId="0" fillId="0" borderId="0" xfId="6" applyNumberFormat="1" applyFont="1"/>
    <xf numFmtId="165" fontId="1" fillId="0" borderId="0" xfId="4" applyNumberFormat="1"/>
    <xf numFmtId="9" fontId="1" fillId="0" borderId="0" xfId="2" applyFont="1"/>
    <xf numFmtId="166" fontId="1" fillId="0" borderId="0" xfId="4" applyNumberFormat="1"/>
    <xf numFmtId="43" fontId="1" fillId="0" borderId="0" xfId="4" applyNumberFormat="1"/>
    <xf numFmtId="0" fontId="3" fillId="0" borderId="0" xfId="4" applyFont="1"/>
    <xf numFmtId="38" fontId="3" fillId="0" borderId="0" xfId="4" applyNumberFormat="1" applyFont="1"/>
    <xf numFmtId="43" fontId="0" fillId="0" borderId="0" xfId="5" applyFont="1"/>
    <xf numFmtId="164" fontId="1" fillId="0" borderId="0" xfId="4" applyNumberFormat="1" applyFont="1"/>
    <xf numFmtId="0" fontId="1" fillId="0" borderId="0" xfId="4" applyFont="1"/>
    <xf numFmtId="164" fontId="10" fillId="0" borderId="0" xfId="7" applyNumberFormat="1" applyFont="1"/>
    <xf numFmtId="165" fontId="1" fillId="0" borderId="0" xfId="1" applyNumberFormat="1" applyFont="1"/>
    <xf numFmtId="165" fontId="1" fillId="0" borderId="0" xfId="4" applyNumberFormat="1" applyFont="1"/>
    <xf numFmtId="0" fontId="1" fillId="0" borderId="0" xfId="4" applyFont="1" applyAlignment="1">
      <alignment wrapText="1"/>
    </xf>
    <xf numFmtId="43" fontId="1" fillId="0" borderId="0" xfId="4" applyNumberFormat="1" applyFont="1"/>
    <xf numFmtId="164" fontId="1" fillId="0" borderId="0" xfId="1" applyNumberFormat="1" applyFont="1"/>
    <xf numFmtId="9" fontId="1" fillId="0" borderId="0" xfId="4" applyNumberFormat="1"/>
    <xf numFmtId="164" fontId="10" fillId="0" borderId="0" xfId="7" applyNumberFormat="1" applyFont="1" applyFill="1"/>
    <xf numFmtId="0" fontId="1" fillId="0" borderId="0" xfId="4" applyFont="1" applyFill="1"/>
    <xf numFmtId="165" fontId="10" fillId="0" borderId="0" xfId="7" applyNumberFormat="1" applyFont="1"/>
    <xf numFmtId="167" fontId="1" fillId="0" borderId="0" xfId="4" applyNumberFormat="1" applyFont="1"/>
    <xf numFmtId="165" fontId="10" fillId="0" borderId="0" xfId="1" applyNumberFormat="1" applyFont="1"/>
    <xf numFmtId="0" fontId="10" fillId="0" borderId="0" xfId="8" applyFont="1" applyFill="1" applyAlignment="1">
      <alignment horizontal="left" indent="1"/>
    </xf>
    <xf numFmtId="43" fontId="10" fillId="0" borderId="0" xfId="7" applyFont="1"/>
    <xf numFmtId="9" fontId="1" fillId="0" borderId="0" xfId="4" applyNumberFormat="1" applyFont="1"/>
    <xf numFmtId="0" fontId="1" fillId="0" borderId="2" xfId="4" applyBorder="1"/>
    <xf numFmtId="0" fontId="12" fillId="0" borderId="0" xfId="9" applyFont="1" applyFill="1" applyAlignment="1">
      <alignment vertical="center"/>
    </xf>
    <xf numFmtId="0" fontId="3" fillId="0" borderId="0" xfId="9" applyFont="1" applyFill="1" applyAlignment="1">
      <alignment vertical="center"/>
    </xf>
    <xf numFmtId="0" fontId="4" fillId="0" borderId="0" xfId="9" applyFont="1" applyFill="1"/>
    <xf numFmtId="0" fontId="3" fillId="0" borderId="0" xfId="9" applyFont="1" applyFill="1"/>
    <xf numFmtId="0" fontId="4" fillId="0" borderId="3" xfId="9" applyFont="1" applyFill="1" applyBorder="1" applyAlignment="1">
      <alignment horizontal="centerContinuous"/>
    </xf>
    <xf numFmtId="168" fontId="4" fillId="0" borderId="3" xfId="8" applyNumberFormat="1" applyFont="1" applyFill="1" applyBorder="1" applyAlignment="1">
      <alignment horizontal="centerContinuous" vertical="center" wrapText="1"/>
    </xf>
    <xf numFmtId="168" fontId="4" fillId="0" borderId="2" xfId="8" applyNumberFormat="1" applyFont="1" applyFill="1" applyBorder="1" applyAlignment="1">
      <alignment horizontal="center"/>
    </xf>
    <xf numFmtId="168" fontId="4" fillId="0" borderId="0" xfId="8" applyNumberFormat="1" applyFont="1" applyFill="1" applyAlignment="1">
      <alignment horizontal="center"/>
    </xf>
    <xf numFmtId="169" fontId="4" fillId="0" borderId="2" xfId="8" applyNumberFormat="1" applyFont="1" applyFill="1" applyBorder="1" applyAlignment="1">
      <alignment horizontal="center"/>
    </xf>
    <xf numFmtId="0" fontId="4" fillId="0" borderId="0" xfId="8" applyNumberFormat="1" applyFont="1" applyFill="1" applyAlignment="1">
      <alignment horizontal="left" wrapText="1"/>
    </xf>
    <xf numFmtId="169" fontId="4" fillId="0" borderId="0" xfId="8" applyNumberFormat="1" applyFont="1" applyFill="1" applyAlignment="1">
      <alignment horizontal="center" wrapText="1"/>
    </xf>
    <xf numFmtId="41" fontId="14" fillId="0" borderId="0" xfId="10" applyNumberFormat="1" applyFont="1" applyFill="1" applyBorder="1" applyAlignment="1">
      <alignment horizontal="center"/>
    </xf>
    <xf numFmtId="0" fontId="14" fillId="0" borderId="0" xfId="8" applyFont="1" applyFill="1"/>
    <xf numFmtId="169" fontId="4" fillId="0" borderId="0" xfId="8" applyNumberFormat="1" applyFont="1" applyFill="1" applyAlignment="1">
      <alignment horizontal="center"/>
    </xf>
    <xf numFmtId="0" fontId="4" fillId="0" borderId="0" xfId="10" applyFont="1" applyFill="1" applyAlignment="1">
      <alignment horizontal="left"/>
    </xf>
    <xf numFmtId="170" fontId="14" fillId="0" borderId="0" xfId="11" applyNumberFormat="1" applyFont="1" applyFill="1" applyBorder="1"/>
    <xf numFmtId="44" fontId="14" fillId="0" borderId="0" xfId="11" applyFont="1" applyFill="1"/>
    <xf numFmtId="0" fontId="14" fillId="0" borderId="0" xfId="10" applyFont="1" applyFill="1" applyAlignment="1">
      <alignment horizontal="left" indent="1"/>
    </xf>
    <xf numFmtId="0" fontId="14" fillId="0" borderId="0" xfId="10" applyNumberFormat="1" applyFont="1" applyFill="1" applyBorder="1" applyAlignment="1">
      <alignment horizontal="centerContinuous"/>
    </xf>
    <xf numFmtId="0" fontId="14" fillId="0" borderId="0" xfId="10" applyFont="1" applyFill="1" applyBorder="1" applyAlignment="1">
      <alignment horizontal="center"/>
    </xf>
    <xf numFmtId="41" fontId="14" fillId="0" borderId="0" xfId="11" applyNumberFormat="1" applyFont="1" applyFill="1" applyBorder="1"/>
    <xf numFmtId="0" fontId="14" fillId="0" borderId="0" xfId="10" quotePrefix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1"/>
    </xf>
    <xf numFmtId="41" fontId="14" fillId="0" borderId="2" xfId="11" applyNumberFormat="1" applyFont="1" applyFill="1" applyBorder="1"/>
    <xf numFmtId="0" fontId="4" fillId="0" borderId="0" xfId="10" applyFont="1" applyFill="1" applyBorder="1" applyAlignment="1">
      <alignment horizontal="left"/>
    </xf>
    <xf numFmtId="41" fontId="4" fillId="0" borderId="0" xfId="11" applyNumberFormat="1" applyFont="1" applyFill="1"/>
    <xf numFmtId="0" fontId="14" fillId="0" borderId="0" xfId="10" applyFont="1" applyFill="1" applyBorder="1"/>
    <xf numFmtId="0" fontId="4" fillId="0" borderId="0" xfId="10" applyFont="1" applyFill="1" applyBorder="1"/>
    <xf numFmtId="171" fontId="14" fillId="0" borderId="0" xfId="8" applyNumberFormat="1" applyFont="1" applyFill="1"/>
    <xf numFmtId="38" fontId="14" fillId="0" borderId="0" xfId="8" applyNumberFormat="1" applyFont="1" applyFill="1"/>
    <xf numFmtId="44" fontId="14" fillId="0" borderId="0" xfId="8" applyNumberFormat="1" applyFont="1" applyFill="1"/>
    <xf numFmtId="0" fontId="14" fillId="0" borderId="0" xfId="10" quotePrefix="1" applyFont="1" applyFill="1" applyBorder="1" applyAlignment="1">
      <alignment horizontal="left"/>
    </xf>
    <xf numFmtId="41" fontId="14" fillId="0" borderId="0" xfId="8" applyNumberFormat="1" applyFont="1" applyFill="1"/>
    <xf numFmtId="0" fontId="4" fillId="0" borderId="0" xfId="10" quotePrefix="1" applyFont="1" applyFill="1" applyBorder="1" applyAlignment="1">
      <alignment horizontal="left"/>
    </xf>
    <xf numFmtId="170" fontId="14" fillId="0" borderId="0" xfId="8" applyNumberFormat="1" applyFont="1" applyFill="1"/>
    <xf numFmtId="0" fontId="14" fillId="0" borderId="0" xfId="8" applyFont="1" applyFill="1" applyAlignment="1">
      <alignment horizontal="center"/>
    </xf>
    <xf numFmtId="0" fontId="14" fillId="0" borderId="0" xfId="8" applyNumberFormat="1" applyFont="1" applyFill="1" applyAlignment="1">
      <alignment horizontal="left"/>
    </xf>
    <xf numFmtId="1" fontId="4" fillId="0" borderId="0" xfId="12" applyNumberFormat="1" applyFont="1" applyFill="1" applyBorder="1"/>
    <xf numFmtId="170" fontId="4" fillId="0" borderId="4" xfId="11" applyNumberFormat="1" applyFont="1" applyFill="1" applyBorder="1"/>
    <xf numFmtId="0" fontId="15" fillId="0" borderId="0" xfId="8" applyNumberFormat="1" applyFont="1" applyFill="1" applyAlignment="1">
      <alignment horizontal="center"/>
    </xf>
    <xf numFmtId="0" fontId="15" fillId="0" borderId="0" xfId="8" applyFont="1" applyFill="1"/>
    <xf numFmtId="41" fontId="15" fillId="0" borderId="0" xfId="8" applyNumberFormat="1" applyFont="1" applyFill="1"/>
    <xf numFmtId="0" fontId="15" fillId="0" borderId="0" xfId="9" applyFont="1" applyFill="1"/>
    <xf numFmtId="166" fontId="3" fillId="0" borderId="0" xfId="2" applyNumberFormat="1" applyFont="1" applyFill="1"/>
    <xf numFmtId="0" fontId="4" fillId="0" borderId="3" xfId="9" applyFont="1" applyFill="1" applyBorder="1" applyAlignment="1">
      <alignment horizontal="centerContinuous" wrapText="1"/>
    </xf>
    <xf numFmtId="172" fontId="3" fillId="0" borderId="0" xfId="9" applyNumberFormat="1" applyFont="1" applyFill="1" applyBorder="1"/>
    <xf numFmtId="173" fontId="3" fillId="0" borderId="0" xfId="9" applyNumberFormat="1" applyFont="1" applyFill="1"/>
    <xf numFmtId="0" fontId="3" fillId="0" borderId="0" xfId="9" applyFont="1" applyFill="1" applyAlignment="1">
      <alignment horizontal="right"/>
    </xf>
    <xf numFmtId="170" fontId="3" fillId="0" borderId="0" xfId="9" applyNumberFormat="1" applyFont="1" applyFill="1"/>
    <xf numFmtId="0" fontId="3" fillId="0" borderId="0" xfId="9" applyFont="1" applyFill="1" applyBorder="1"/>
    <xf numFmtId="0" fontId="3" fillId="0" borderId="0" xfId="8" applyFont="1" applyFill="1"/>
    <xf numFmtId="0" fontId="4" fillId="0" borderId="0" xfId="9" applyFont="1" applyFill="1" applyAlignment="1">
      <alignment horizontal="left"/>
    </xf>
    <xf numFmtId="38" fontId="4" fillId="0" borderId="0" xfId="9" applyNumberFormat="1" applyFont="1" applyFill="1"/>
    <xf numFmtId="0" fontId="3" fillId="0" borderId="0" xfId="9" applyFont="1" applyFill="1" applyAlignment="1">
      <alignment horizontal="left"/>
    </xf>
    <xf numFmtId="0" fontId="4" fillId="0" borderId="0" xfId="9" applyFont="1" applyFill="1" applyAlignment="1">
      <alignment horizontal="left" indent="1"/>
    </xf>
    <xf numFmtId="44" fontId="4" fillId="0" borderId="4" xfId="11" applyNumberFormat="1" applyFont="1" applyFill="1" applyBorder="1"/>
    <xf numFmtId="174" fontId="3" fillId="0" borderId="0" xfId="9" applyNumberFormat="1" applyFont="1" applyFill="1" applyBorder="1"/>
    <xf numFmtId="0" fontId="4" fillId="0" borderId="0" xfId="9" applyFont="1" applyFill="1" applyBorder="1" applyAlignment="1">
      <alignment horizontal="left"/>
    </xf>
    <xf numFmtId="0" fontId="14" fillId="0" borderId="0" xfId="8" applyFont="1" applyFill="1" applyBorder="1"/>
    <xf numFmtId="44" fontId="14" fillId="0" borderId="0" xfId="11" applyNumberFormat="1" applyFont="1" applyFill="1" applyBorder="1"/>
    <xf numFmtId="44" fontId="3" fillId="0" borderId="0" xfId="9" applyNumberFormat="1" applyFont="1" applyFill="1"/>
    <xf numFmtId="174" fontId="3" fillId="0" borderId="0" xfId="9" applyNumberFormat="1" applyFont="1" applyFill="1"/>
    <xf numFmtId="175" fontId="3" fillId="0" borderId="0" xfId="9" applyNumberFormat="1" applyFont="1" applyFill="1"/>
    <xf numFmtId="0" fontId="0" fillId="0" borderId="0" xfId="0" applyFont="1" applyBorder="1"/>
    <xf numFmtId="164" fontId="0" fillId="0" borderId="0" xfId="0" applyNumberFormat="1" applyFont="1" applyBorder="1"/>
    <xf numFmtId="164" fontId="0" fillId="0" borderId="0" xfId="1" applyNumberFormat="1" applyFont="1" applyBorder="1"/>
    <xf numFmtId="0" fontId="0" fillId="0" borderId="0" xfId="0" applyBorder="1"/>
    <xf numFmtId="17" fontId="4" fillId="0" borderId="2" xfId="3" applyNumberFormat="1" applyFont="1" applyBorder="1" applyAlignment="1">
      <alignment horizontal="center"/>
    </xf>
    <xf numFmtId="0" fontId="2" fillId="0" borderId="2" xfId="4" applyFont="1" applyBorder="1" applyAlignment="1">
      <alignment horizontal="center"/>
    </xf>
  </cellXfs>
  <cellStyles count="750"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60% - Accent1 2" xfId="49"/>
    <cellStyle name="60% - Accent2 2" xfId="50"/>
    <cellStyle name="60% - Accent3 2" xfId="51"/>
    <cellStyle name="60% - Accent4 2" xfId="52"/>
    <cellStyle name="60% - Accent5 2" xfId="53"/>
    <cellStyle name="60% - Accent6 2" xfId="54"/>
    <cellStyle name="Accent1 2" xfId="55"/>
    <cellStyle name="Accent2 2" xfId="56"/>
    <cellStyle name="Accent3 2" xfId="57"/>
    <cellStyle name="Accent4 2" xfId="58"/>
    <cellStyle name="Accent5 2" xfId="59"/>
    <cellStyle name="Accent6 2" xfId="60"/>
    <cellStyle name="Bad 2" xfId="61"/>
    <cellStyle name="Calc Currency (0)" xfId="62"/>
    <cellStyle name="Calculation 2" xfId="63"/>
    <cellStyle name="Cancel" xfId="64"/>
    <cellStyle name="Check Cell 2" xfId="65"/>
    <cellStyle name="Column total in dollars" xfId="66"/>
    <cellStyle name="Comma" xfId="1" builtinId="3"/>
    <cellStyle name="Comma  - Style1" xfId="67"/>
    <cellStyle name="Comma  - Style2" xfId="68"/>
    <cellStyle name="Comma  - Style3" xfId="69"/>
    <cellStyle name="Comma  - Style4" xfId="70"/>
    <cellStyle name="Comma  - Style5" xfId="71"/>
    <cellStyle name="Comma  - Style6" xfId="72"/>
    <cellStyle name="Comma  - Style7" xfId="73"/>
    <cellStyle name="Comma  - Style8" xfId="74"/>
    <cellStyle name="Comma (0)" xfId="75"/>
    <cellStyle name="Comma [0] 2" xfId="76"/>
    <cellStyle name="Comma 10" xfId="77"/>
    <cellStyle name="Comma 10 2" xfId="78"/>
    <cellStyle name="Comma 11" xfId="79"/>
    <cellStyle name="Comma 12" xfId="80"/>
    <cellStyle name="Comma 13" xfId="7"/>
    <cellStyle name="Comma 13 2" xfId="81"/>
    <cellStyle name="Comma 14" xfId="82"/>
    <cellStyle name="Comma 15" xfId="83"/>
    <cellStyle name="Comma 16" xfId="84"/>
    <cellStyle name="Comma 17" xfId="85"/>
    <cellStyle name="Comma 17 2" xfId="86"/>
    <cellStyle name="Comma 18" xfId="87"/>
    <cellStyle name="Comma 19" xfId="88"/>
    <cellStyle name="Comma 2" xfId="89"/>
    <cellStyle name="Comma 2 10" xfId="90"/>
    <cellStyle name="Comma 2 12" xfId="91"/>
    <cellStyle name="Comma 2 2" xfId="92"/>
    <cellStyle name="Comma 2 2 2" xfId="93"/>
    <cellStyle name="Comma 2 2 2 2" xfId="94"/>
    <cellStyle name="Comma 2 3" xfId="95"/>
    <cellStyle name="Comma 2 4" xfId="96"/>
    <cellStyle name="Comma 2 5" xfId="97"/>
    <cellStyle name="Comma 2 6" xfId="98"/>
    <cellStyle name="Comma 2 7" xfId="99"/>
    <cellStyle name="Comma 2 8" xfId="100"/>
    <cellStyle name="Comma 2 9" xfId="101"/>
    <cellStyle name="Comma 20" xfId="102"/>
    <cellStyle name="Comma 21" xfId="103"/>
    <cellStyle name="Comma 22" xfId="104"/>
    <cellStyle name="Comma 23" xfId="105"/>
    <cellStyle name="Comma 24" xfId="106"/>
    <cellStyle name="Comma 25" xfId="107"/>
    <cellStyle name="Comma 26" xfId="108"/>
    <cellStyle name="Comma 27" xfId="109"/>
    <cellStyle name="Comma 28" xfId="110"/>
    <cellStyle name="Comma 29" xfId="111"/>
    <cellStyle name="Comma 3" xfId="112"/>
    <cellStyle name="Comma 3 2" xfId="113"/>
    <cellStyle name="Comma 3 3" xfId="114"/>
    <cellStyle name="Comma 3 4" xfId="115"/>
    <cellStyle name="Comma 30" xfId="116"/>
    <cellStyle name="Comma 31" xfId="117"/>
    <cellStyle name="Comma 32" xfId="118"/>
    <cellStyle name="Comma 33" xfId="119"/>
    <cellStyle name="Comma 34" xfId="120"/>
    <cellStyle name="Comma 35" xfId="121"/>
    <cellStyle name="Comma 36" xfId="122"/>
    <cellStyle name="Comma 37" xfId="123"/>
    <cellStyle name="Comma 4" xfId="124"/>
    <cellStyle name="Comma 4 2" xfId="125"/>
    <cellStyle name="Comma 4 2 2" xfId="126"/>
    <cellStyle name="Comma 4 3" xfId="127"/>
    <cellStyle name="Comma 4 4" xfId="128"/>
    <cellStyle name="Comma 4 4 2" xfId="5"/>
    <cellStyle name="Comma 5" xfId="129"/>
    <cellStyle name="Comma 5 2" xfId="130"/>
    <cellStyle name="Comma 6" xfId="131"/>
    <cellStyle name="Comma 6 2" xfId="132"/>
    <cellStyle name="Comma 6 2 2" xfId="133"/>
    <cellStyle name="Comma 6 3" xfId="134"/>
    <cellStyle name="Comma 7" xfId="135"/>
    <cellStyle name="Comma 7 2" xfId="136"/>
    <cellStyle name="Comma 7 2 2" xfId="137"/>
    <cellStyle name="Comma 8" xfId="138"/>
    <cellStyle name="Comma 9" xfId="139"/>
    <cellStyle name="Comma_GRID Rev Reqts - Normalized - Annual v1" xfId="3"/>
    <cellStyle name="Comma0" xfId="140"/>
    <cellStyle name="Comma0 - Style1" xfId="141"/>
    <cellStyle name="Comma0 - Style2" xfId="142"/>
    <cellStyle name="Comma0 - Style3" xfId="143"/>
    <cellStyle name="Comma0 - Style4" xfId="144"/>
    <cellStyle name="Comma0 2" xfId="145"/>
    <cellStyle name="Comma0 2 2" xfId="146"/>
    <cellStyle name="Comma0 3" xfId="147"/>
    <cellStyle name="Comma0 4" xfId="148"/>
    <cellStyle name="Comma0_1st Qtr 2009 Global Insight Factors" xfId="149"/>
    <cellStyle name="Comma1 - Style1" xfId="150"/>
    <cellStyle name="Curren - Style2" xfId="151"/>
    <cellStyle name="Curren - Style3" xfId="152"/>
    <cellStyle name="Currency 2" xfId="11"/>
    <cellStyle name="Currency 2 2" xfId="153"/>
    <cellStyle name="Currency 2 2 2" xfId="154"/>
    <cellStyle name="Currency 2 3" xfId="155"/>
    <cellStyle name="Currency 3" xfId="156"/>
    <cellStyle name="Currency 3 2" xfId="157"/>
    <cellStyle name="Currency 4" xfId="158"/>
    <cellStyle name="Currency 4 2" xfId="159"/>
    <cellStyle name="Currency 4 2 2" xfId="160"/>
    <cellStyle name="Currency 5" xfId="161"/>
    <cellStyle name="Currency 6" xfId="162"/>
    <cellStyle name="Currency 7" xfId="163"/>
    <cellStyle name="Currency No Comma" xfId="164"/>
    <cellStyle name="Currency(0)" xfId="165"/>
    <cellStyle name="Currency0" xfId="166"/>
    <cellStyle name="Currency0 2" xfId="167"/>
    <cellStyle name="Currency0 2 2" xfId="168"/>
    <cellStyle name="Currency0 3" xfId="169"/>
    <cellStyle name="Currency0 4" xfId="170"/>
    <cellStyle name="Custom - Style8" xfId="171"/>
    <cellStyle name="Data   - Style2" xfId="172"/>
    <cellStyle name="Date" xfId="173"/>
    <cellStyle name="Date - Style1" xfId="174"/>
    <cellStyle name="Date - Style3" xfId="175"/>
    <cellStyle name="Date 2" xfId="176"/>
    <cellStyle name="Date 2 2" xfId="177"/>
    <cellStyle name="Date 3" xfId="178"/>
    <cellStyle name="Date 4" xfId="179"/>
    <cellStyle name="Date_1st Qtr 2009 Global Insight Factors" xfId="180"/>
    <cellStyle name="Explanatory Text 2" xfId="181"/>
    <cellStyle name="Fixed" xfId="182"/>
    <cellStyle name="Fixed 2" xfId="183"/>
    <cellStyle name="Fixed 2 2" xfId="184"/>
    <cellStyle name="Fixed 3" xfId="185"/>
    <cellStyle name="Fixed 4" xfId="186"/>
    <cellStyle name="Fixed2 - Style2" xfId="187"/>
    <cellStyle name="General" xfId="188"/>
    <cellStyle name="Good 2" xfId="189"/>
    <cellStyle name="Grey" xfId="190"/>
    <cellStyle name="Grey 2" xfId="191"/>
    <cellStyle name="header" xfId="192"/>
    <cellStyle name="Header1" xfId="193"/>
    <cellStyle name="Header2" xfId="194"/>
    <cellStyle name="Heading 1 2" xfId="195"/>
    <cellStyle name="Heading 2 2" xfId="196"/>
    <cellStyle name="Heading 2 2 2" xfId="197"/>
    <cellStyle name="Heading 2 3" xfId="198"/>
    <cellStyle name="Heading 2 4" xfId="199"/>
    <cellStyle name="Heading 2 5" xfId="200"/>
    <cellStyle name="Heading 3 2" xfId="201"/>
    <cellStyle name="Heading 4 2" xfId="202"/>
    <cellStyle name="Heading1" xfId="203"/>
    <cellStyle name="Heading2" xfId="204"/>
    <cellStyle name="Hyperlink 2" xfId="205"/>
    <cellStyle name="Input [yellow]" xfId="206"/>
    <cellStyle name="Input [yellow] 2" xfId="207"/>
    <cellStyle name="Input 2" xfId="208"/>
    <cellStyle name="Inst. Sections" xfId="209"/>
    <cellStyle name="Inst. Subheading" xfId="210"/>
    <cellStyle name="Labels - Style3" xfId="211"/>
    <cellStyle name="Linked Cell 2" xfId="212"/>
    <cellStyle name="Marathon" xfId="213"/>
    <cellStyle name="MCP" xfId="214"/>
    <cellStyle name="Neutral 2" xfId="215"/>
    <cellStyle name="nONE" xfId="216"/>
    <cellStyle name="noninput" xfId="217"/>
    <cellStyle name="noninput 2" xfId="218"/>
    <cellStyle name="noninput 3" xfId="219"/>
    <cellStyle name="noninput 4" xfId="220"/>
    <cellStyle name="Normal" xfId="0" builtinId="0"/>
    <cellStyle name="Normal - Style1" xfId="221"/>
    <cellStyle name="Normal - Style2" xfId="222"/>
    <cellStyle name="Normal - Style3" xfId="223"/>
    <cellStyle name="Normal - Style4" xfId="224"/>
    <cellStyle name="Normal - Style5" xfId="225"/>
    <cellStyle name="Normal - Style6" xfId="226"/>
    <cellStyle name="Normal - Style7" xfId="227"/>
    <cellStyle name="Normal - Style8" xfId="228"/>
    <cellStyle name="Normal 10" xfId="229"/>
    <cellStyle name="Normal 10 2" xfId="230"/>
    <cellStyle name="Normal 10 3" xfId="231"/>
    <cellStyle name="Normal 10 3 2" xfId="4"/>
    <cellStyle name="Normal 10 4" xfId="232"/>
    <cellStyle name="Normal 100" xfId="233"/>
    <cellStyle name="Normal 101" xfId="234"/>
    <cellStyle name="Normal 102" xfId="235"/>
    <cellStyle name="Normal 103" xfId="236"/>
    <cellStyle name="Normal 104" xfId="237"/>
    <cellStyle name="Normal 105" xfId="238"/>
    <cellStyle name="Normal 106" xfId="239"/>
    <cellStyle name="Normal 107" xfId="240"/>
    <cellStyle name="Normal 108" xfId="241"/>
    <cellStyle name="Normal 109" xfId="242"/>
    <cellStyle name="Normal 11" xfId="243"/>
    <cellStyle name="Normal 11 2" xfId="244"/>
    <cellStyle name="Normal 110" xfId="245"/>
    <cellStyle name="Normal 111" xfId="246"/>
    <cellStyle name="Normal 112" xfId="247"/>
    <cellStyle name="Normal 113" xfId="248"/>
    <cellStyle name="Normal 114" xfId="249"/>
    <cellStyle name="Normal 115" xfId="250"/>
    <cellStyle name="Normal 116" xfId="251"/>
    <cellStyle name="Normal 117" xfId="252"/>
    <cellStyle name="Normal 118" xfId="253"/>
    <cellStyle name="Normal 119" xfId="254"/>
    <cellStyle name="Normal 12" xfId="9"/>
    <cellStyle name="Normal 12 2" xfId="255"/>
    <cellStyle name="Normal 120" xfId="256"/>
    <cellStyle name="Normal 121" xfId="257"/>
    <cellStyle name="Normal 122" xfId="258"/>
    <cellStyle name="Normal 123" xfId="259"/>
    <cellStyle name="Normal 124" xfId="260"/>
    <cellStyle name="Normal 125" xfId="261"/>
    <cellStyle name="Normal 126" xfId="262"/>
    <cellStyle name="Normal 127" xfId="263"/>
    <cellStyle name="Normal 128" xfId="264"/>
    <cellStyle name="Normal 129" xfId="265"/>
    <cellStyle name="Normal 13" xfId="266"/>
    <cellStyle name="Normal 130" xfId="267"/>
    <cellStyle name="Normal 131" xfId="268"/>
    <cellStyle name="Normal 132" xfId="269"/>
    <cellStyle name="Normal 133" xfId="270"/>
    <cellStyle name="Normal 134" xfId="271"/>
    <cellStyle name="Normal 135" xfId="272"/>
    <cellStyle name="Normal 136" xfId="273"/>
    <cellStyle name="Normal 137" xfId="274"/>
    <cellStyle name="Normal 138" xfId="275"/>
    <cellStyle name="Normal 139" xfId="276"/>
    <cellStyle name="Normal 14" xfId="277"/>
    <cellStyle name="Normal 140" xfId="278"/>
    <cellStyle name="Normal 141" xfId="279"/>
    <cellStyle name="Normal 142" xfId="280"/>
    <cellStyle name="Normal 143" xfId="281"/>
    <cellStyle name="Normal 144" xfId="282"/>
    <cellStyle name="Normal 145" xfId="283"/>
    <cellStyle name="Normal 146" xfId="284"/>
    <cellStyle name="Normal 147" xfId="285"/>
    <cellStyle name="Normal 148" xfId="286"/>
    <cellStyle name="Normal 149" xfId="287"/>
    <cellStyle name="Normal 15" xfId="288"/>
    <cellStyle name="Normal 15 2" xfId="289"/>
    <cellStyle name="Normal 150" xfId="290"/>
    <cellStyle name="Normal 151" xfId="291"/>
    <cellStyle name="Normal 152" xfId="292"/>
    <cellStyle name="Normal 153" xfId="293"/>
    <cellStyle name="Normal 154" xfId="294"/>
    <cellStyle name="Normal 155" xfId="295"/>
    <cellStyle name="Normal 156" xfId="296"/>
    <cellStyle name="Normal 157" xfId="297"/>
    <cellStyle name="Normal 158" xfId="298"/>
    <cellStyle name="Normal 159" xfId="299"/>
    <cellStyle name="Normal 16" xfId="300"/>
    <cellStyle name="Normal 160" xfId="301"/>
    <cellStyle name="Normal 161" xfId="302"/>
    <cellStyle name="Normal 162" xfId="303"/>
    <cellStyle name="Normal 163" xfId="304"/>
    <cellStyle name="Normal 164" xfId="305"/>
    <cellStyle name="Normal 165" xfId="306"/>
    <cellStyle name="Normal 166" xfId="307"/>
    <cellStyle name="Normal 167" xfId="308"/>
    <cellStyle name="Normal 168" xfId="309"/>
    <cellStyle name="Normal 169" xfId="310"/>
    <cellStyle name="Normal 17" xfId="311"/>
    <cellStyle name="Normal 170" xfId="312"/>
    <cellStyle name="Normal 171" xfId="313"/>
    <cellStyle name="Normal 172" xfId="314"/>
    <cellStyle name="Normal 173" xfId="315"/>
    <cellStyle name="Normal 174" xfId="316"/>
    <cellStyle name="Normal 175" xfId="317"/>
    <cellStyle name="Normal 176" xfId="318"/>
    <cellStyle name="Normal 177" xfId="319"/>
    <cellStyle name="Normal 178" xfId="320"/>
    <cellStyle name="Normal 179" xfId="321"/>
    <cellStyle name="Normal 18" xfId="322"/>
    <cellStyle name="Normal 18 2" xfId="323"/>
    <cellStyle name="Normal 180" xfId="324"/>
    <cellStyle name="Normal 181" xfId="325"/>
    <cellStyle name="Normal 182" xfId="326"/>
    <cellStyle name="Normal 183" xfId="327"/>
    <cellStyle name="Normal 184" xfId="328"/>
    <cellStyle name="Normal 185" xfId="329"/>
    <cellStyle name="Normal 186" xfId="330"/>
    <cellStyle name="Normal 187" xfId="331"/>
    <cellStyle name="Normal 188" xfId="332"/>
    <cellStyle name="Normal 189" xfId="333"/>
    <cellStyle name="Normal 19" xfId="334"/>
    <cellStyle name="Normal 190" xfId="335"/>
    <cellStyle name="Normal 191" xfId="336"/>
    <cellStyle name="Normal 192" xfId="337"/>
    <cellStyle name="Normal 193" xfId="338"/>
    <cellStyle name="Normal 194" xfId="339"/>
    <cellStyle name="Normal 195" xfId="340"/>
    <cellStyle name="Normal 196" xfId="341"/>
    <cellStyle name="Normal 197" xfId="342"/>
    <cellStyle name="Normal 198" xfId="343"/>
    <cellStyle name="Normal 199" xfId="344"/>
    <cellStyle name="Normal 2" xfId="345"/>
    <cellStyle name="Normal 2 10" xfId="346"/>
    <cellStyle name="Normal 2 11" xfId="347"/>
    <cellStyle name="Normal 2 2" xfId="348"/>
    <cellStyle name="Normal 2 2 2" xfId="349"/>
    <cellStyle name="Normal 2 2 3" xfId="350"/>
    <cellStyle name="Normal 2 2 4" xfId="351"/>
    <cellStyle name="Normal 2 3" xfId="352"/>
    <cellStyle name="Normal 2 3 2" xfId="353"/>
    <cellStyle name="Normal 2 4" xfId="354"/>
    <cellStyle name="Normal 2 5" xfId="355"/>
    <cellStyle name="Normal 2 6" xfId="356"/>
    <cellStyle name="Normal 2 7" xfId="357"/>
    <cellStyle name="Normal 2 8" xfId="358"/>
    <cellStyle name="Normal 2 9" xfId="359"/>
    <cellStyle name="Normal 20" xfId="360"/>
    <cellStyle name="Normal 200" xfId="361"/>
    <cellStyle name="Normal 201" xfId="362"/>
    <cellStyle name="Normal 202" xfId="363"/>
    <cellStyle name="Normal 203" xfId="364"/>
    <cellStyle name="Normal 204" xfId="365"/>
    <cellStyle name="Normal 205" xfId="366"/>
    <cellStyle name="Normal 206" xfId="367"/>
    <cellStyle name="Normal 207" xfId="368"/>
    <cellStyle name="Normal 208" xfId="369"/>
    <cellStyle name="Normal 209" xfId="370"/>
    <cellStyle name="Normal 21" xfId="371"/>
    <cellStyle name="Normal 210" xfId="372"/>
    <cellStyle name="Normal 211" xfId="373"/>
    <cellStyle name="Normal 212" xfId="374"/>
    <cellStyle name="Normal 213" xfId="375"/>
    <cellStyle name="Normal 214" xfId="376"/>
    <cellStyle name="Normal 215" xfId="377"/>
    <cellStyle name="Normal 216" xfId="378"/>
    <cellStyle name="Normal 217" xfId="379"/>
    <cellStyle name="Normal 218" xfId="380"/>
    <cellStyle name="Normal 219" xfId="381"/>
    <cellStyle name="Normal 22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0" xfId="394"/>
    <cellStyle name="Normal 231" xfId="395"/>
    <cellStyle name="Normal 232" xfId="396"/>
    <cellStyle name="Normal 233" xfId="397"/>
    <cellStyle name="Normal 234" xfId="398"/>
    <cellStyle name="Normal 235" xfId="399"/>
    <cellStyle name="Normal 236" xfId="400"/>
    <cellStyle name="Normal 237" xfId="401"/>
    <cellStyle name="Normal 238" xfId="402"/>
    <cellStyle name="Normal 239" xfId="403"/>
    <cellStyle name="Normal 24" xfId="404"/>
    <cellStyle name="Normal 24 2" xfId="405"/>
    <cellStyle name="Normal 240" xfId="406"/>
    <cellStyle name="Normal 240 2" xfId="407"/>
    <cellStyle name="Normal 241" xfId="408"/>
    <cellStyle name="Normal 241 2" xfId="409"/>
    <cellStyle name="Normal 241 3" xfId="410"/>
    <cellStyle name="Normal 242" xfId="411"/>
    <cellStyle name="Normal 243" xfId="412"/>
    <cellStyle name="Normal 244" xfId="413"/>
    <cellStyle name="Normal 245" xfId="414"/>
    <cellStyle name="Normal 246" xfId="415"/>
    <cellStyle name="Normal 247" xfId="416"/>
    <cellStyle name="Normal 248" xfId="417"/>
    <cellStyle name="Normal 249" xfId="418"/>
    <cellStyle name="Normal 25" xfId="419"/>
    <cellStyle name="Normal 250" xfId="420"/>
    <cellStyle name="Normal 251" xfId="421"/>
    <cellStyle name="Normal 252" xfId="422"/>
    <cellStyle name="Normal 253" xfId="423"/>
    <cellStyle name="Normal 254" xfId="424"/>
    <cellStyle name="Normal 255" xfId="425"/>
    <cellStyle name="Normal 256" xfId="426"/>
    <cellStyle name="Normal 257" xfId="427"/>
    <cellStyle name="Normal 258" xfId="428"/>
    <cellStyle name="Normal 259" xfId="429"/>
    <cellStyle name="Normal 26" xfId="430"/>
    <cellStyle name="Normal 260" xfId="431"/>
    <cellStyle name="Normal 261" xfId="432"/>
    <cellStyle name="Normal 262" xfId="433"/>
    <cellStyle name="Normal 263" xfId="434"/>
    <cellStyle name="Normal 264" xfId="435"/>
    <cellStyle name="Normal 265" xfId="436"/>
    <cellStyle name="Normal 266" xfId="437"/>
    <cellStyle name="Normal 267" xfId="438"/>
    <cellStyle name="Normal 268" xfId="439"/>
    <cellStyle name="Normal 269" xfId="440"/>
    <cellStyle name="Normal 27" xfId="441"/>
    <cellStyle name="Normal 270" xfId="442"/>
    <cellStyle name="Normal 28" xfId="443"/>
    <cellStyle name="Normal 29" xfId="444"/>
    <cellStyle name="Normal 3" xfId="445"/>
    <cellStyle name="Normal 3 2" xfId="446"/>
    <cellStyle name="Normal 3 3" xfId="447"/>
    <cellStyle name="Normal 3 3 2" xfId="448"/>
    <cellStyle name="Normal 3 4" xfId="449"/>
    <cellStyle name="Normal 30" xfId="450"/>
    <cellStyle name="Normal 31" xfId="451"/>
    <cellStyle name="Normal 32" xfId="452"/>
    <cellStyle name="Normal 33" xfId="453"/>
    <cellStyle name="Normal 34" xfId="454"/>
    <cellStyle name="Normal 35" xfId="455"/>
    <cellStyle name="Normal 36" xfId="456"/>
    <cellStyle name="Normal 37" xfId="457"/>
    <cellStyle name="Normal 38" xfId="458"/>
    <cellStyle name="Normal 39" xfId="459"/>
    <cellStyle name="Normal 4" xfId="460"/>
    <cellStyle name="Normal 4 2" xfId="461"/>
    <cellStyle name="Normal 4 3" xfId="462"/>
    <cellStyle name="Normal 40" xfId="463"/>
    <cellStyle name="Normal 41" xfId="464"/>
    <cellStyle name="Normal 42" xfId="465"/>
    <cellStyle name="Normal 43" xfId="466"/>
    <cellStyle name="Normal 44" xfId="467"/>
    <cellStyle name="Normal 45" xfId="468"/>
    <cellStyle name="Normal 46" xfId="469"/>
    <cellStyle name="Normal 47" xfId="470"/>
    <cellStyle name="Normal 48" xfId="471"/>
    <cellStyle name="Normal 49" xfId="472"/>
    <cellStyle name="Normal 5" xfId="473"/>
    <cellStyle name="Normal 5 2" xfId="474"/>
    <cellStyle name="Normal 5 2 2" xfId="475"/>
    <cellStyle name="Normal 5 3" xfId="476"/>
    <cellStyle name="Normal 50" xfId="477"/>
    <cellStyle name="Normal 51" xfId="478"/>
    <cellStyle name="Normal 52" xfId="479"/>
    <cellStyle name="Normal 53" xfId="480"/>
    <cellStyle name="Normal 54" xfId="481"/>
    <cellStyle name="Normal 55" xfId="482"/>
    <cellStyle name="Normal 56" xfId="483"/>
    <cellStyle name="Normal 57" xfId="484"/>
    <cellStyle name="Normal 58" xfId="485"/>
    <cellStyle name="Normal 59" xfId="486"/>
    <cellStyle name="Normal 6" xfId="487"/>
    <cellStyle name="Normal 6 2" xfId="488"/>
    <cellStyle name="Normal 6 2 2" xfId="489"/>
    <cellStyle name="Normal 6 3" xfId="490"/>
    <cellStyle name="Normal 6 4" xfId="491"/>
    <cellStyle name="Normal 6 4 2" xfId="492"/>
    <cellStyle name="Normal 60" xfId="493"/>
    <cellStyle name="Normal 61" xfId="494"/>
    <cellStyle name="Normal 62" xfId="495"/>
    <cellStyle name="Normal 63" xfId="496"/>
    <cellStyle name="Normal 64" xfId="497"/>
    <cellStyle name="Normal 65" xfId="498"/>
    <cellStyle name="Normal 66" xfId="499"/>
    <cellStyle name="Normal 67" xfId="500"/>
    <cellStyle name="Normal 68" xfId="501"/>
    <cellStyle name="Normal 69" xfId="502"/>
    <cellStyle name="Normal 7" xfId="503"/>
    <cellStyle name="Normal 7 2" xfId="504"/>
    <cellStyle name="Normal 70" xfId="505"/>
    <cellStyle name="Normal 71" xfId="506"/>
    <cellStyle name="Normal 72" xfId="507"/>
    <cellStyle name="Normal 73" xfId="508"/>
    <cellStyle name="Normal 74" xfId="509"/>
    <cellStyle name="Normal 75" xfId="510"/>
    <cellStyle name="Normal 76" xfId="511"/>
    <cellStyle name="Normal 77" xfId="512"/>
    <cellStyle name="Normal 78" xfId="513"/>
    <cellStyle name="Normal 79" xfId="514"/>
    <cellStyle name="Normal 8" xfId="515"/>
    <cellStyle name="Normal 8 2" xfId="516"/>
    <cellStyle name="Normal 80" xfId="517"/>
    <cellStyle name="Normal 81" xfId="518"/>
    <cellStyle name="Normal 82" xfId="519"/>
    <cellStyle name="Normal 83" xfId="520"/>
    <cellStyle name="Normal 84" xfId="521"/>
    <cellStyle name="Normal 85" xfId="522"/>
    <cellStyle name="Normal 86" xfId="523"/>
    <cellStyle name="Normal 87" xfId="524"/>
    <cellStyle name="Normal 88" xfId="525"/>
    <cellStyle name="Normal 89" xfId="526"/>
    <cellStyle name="Normal 9" xfId="527"/>
    <cellStyle name="Normal 90" xfId="528"/>
    <cellStyle name="Normal 91" xfId="529"/>
    <cellStyle name="Normal 92" xfId="530"/>
    <cellStyle name="Normal 93" xfId="531"/>
    <cellStyle name="Normal 94" xfId="532"/>
    <cellStyle name="Normal 95" xfId="533"/>
    <cellStyle name="Normal 96" xfId="534"/>
    <cellStyle name="Normal 97" xfId="535"/>
    <cellStyle name="Normal 98" xfId="536"/>
    <cellStyle name="Normal 99" xfId="537"/>
    <cellStyle name="Normal(0)" xfId="538"/>
    <cellStyle name="Normal_Actual NPC 2004 Workbook Clean up" xfId="8"/>
    <cellStyle name="Normal_Adjustment Template" xfId="10"/>
    <cellStyle name="Normal_Type I (00)" xfId="12"/>
    <cellStyle name="Note 2" xfId="539"/>
    <cellStyle name="Note 3" xfId="540"/>
    <cellStyle name="Note 4" xfId="541"/>
    <cellStyle name="Note 5" xfId="542"/>
    <cellStyle name="Number" xfId="543"/>
    <cellStyle name="Number 2" xfId="544"/>
    <cellStyle name="Output 2" xfId="545"/>
    <cellStyle name="Output Amounts" xfId="546"/>
    <cellStyle name="Output Line Items" xfId="547"/>
    <cellStyle name="Password" xfId="548"/>
    <cellStyle name="Percen - Style1" xfId="549"/>
    <cellStyle name="Percen - Style2" xfId="550"/>
    <cellStyle name="Percent" xfId="2" builtinId="5"/>
    <cellStyle name="Percent [2]" xfId="551"/>
    <cellStyle name="Percent 10" xfId="552"/>
    <cellStyle name="Percent 11" xfId="553"/>
    <cellStyle name="Percent 12" xfId="554"/>
    <cellStyle name="Percent 2" xfId="555"/>
    <cellStyle name="Percent 2 2" xfId="556"/>
    <cellStyle name="Percent 2 2 2" xfId="557"/>
    <cellStyle name="Percent 2 3" xfId="558"/>
    <cellStyle name="Percent 3" xfId="559"/>
    <cellStyle name="Percent 3 2" xfId="560"/>
    <cellStyle name="Percent 3 3" xfId="561"/>
    <cellStyle name="Percent 3 4" xfId="562"/>
    <cellStyle name="Percent 3 5" xfId="563"/>
    <cellStyle name="Percent 3 6" xfId="564"/>
    <cellStyle name="Percent 3 7" xfId="565"/>
    <cellStyle name="Percent 3 8" xfId="566"/>
    <cellStyle name="Percent 3 9" xfId="567"/>
    <cellStyle name="Percent 4" xfId="568"/>
    <cellStyle name="Percent 4 2" xfId="569"/>
    <cellStyle name="Percent 4 2 2" xfId="570"/>
    <cellStyle name="Percent 4 3" xfId="571"/>
    <cellStyle name="Percent 4 3 2" xfId="6"/>
    <cellStyle name="Percent 5" xfId="572"/>
    <cellStyle name="Percent 6" xfId="573"/>
    <cellStyle name="Percent 6 2" xfId="574"/>
    <cellStyle name="Percent 7" xfId="575"/>
    <cellStyle name="Percent 7 2" xfId="576"/>
    <cellStyle name="Percent 8" xfId="577"/>
    <cellStyle name="Percent 9" xfId="578"/>
    <cellStyle name="Percent(0)" xfId="579"/>
    <cellStyle name="Reset  - Style7" xfId="580"/>
    <cellStyle name="SAPBEXaggData" xfId="581"/>
    <cellStyle name="SAPBEXaggDataEmph" xfId="582"/>
    <cellStyle name="SAPBEXaggItem" xfId="583"/>
    <cellStyle name="SAPBEXaggItem 2" xfId="584"/>
    <cellStyle name="SAPBEXaggItem 3" xfId="585"/>
    <cellStyle name="SAPBEXaggItem 4" xfId="586"/>
    <cellStyle name="SAPBEXaggItem 5" xfId="587"/>
    <cellStyle name="SAPBEXaggItem 6" xfId="588"/>
    <cellStyle name="SAPBEXaggItem_Copy of xSAPtemp5457" xfId="589"/>
    <cellStyle name="SAPBEXaggItemX" xfId="590"/>
    <cellStyle name="SAPBEXchaText" xfId="591"/>
    <cellStyle name="SAPBEXchaText 2" xfId="592"/>
    <cellStyle name="SAPBEXchaText 3" xfId="593"/>
    <cellStyle name="SAPBEXchaText 4" xfId="594"/>
    <cellStyle name="SAPBEXchaText 5" xfId="595"/>
    <cellStyle name="SAPBEXchaText 6" xfId="596"/>
    <cellStyle name="SAPBEXchaText_Copy of xSAPtemp5457" xfId="597"/>
    <cellStyle name="SAPBEXexcBad7" xfId="598"/>
    <cellStyle name="SAPBEXexcBad8" xfId="599"/>
    <cellStyle name="SAPBEXexcBad9" xfId="600"/>
    <cellStyle name="SAPBEXexcCritical4" xfId="601"/>
    <cellStyle name="SAPBEXexcCritical5" xfId="602"/>
    <cellStyle name="SAPBEXexcCritical6" xfId="603"/>
    <cellStyle name="SAPBEXexcGood1" xfId="604"/>
    <cellStyle name="SAPBEXexcGood2" xfId="605"/>
    <cellStyle name="SAPBEXexcGood3" xfId="606"/>
    <cellStyle name="SAPBEXfilterDrill" xfId="607"/>
    <cellStyle name="SAPBEXfilterItem" xfId="608"/>
    <cellStyle name="SAPBEXfilterItem 2" xfId="609"/>
    <cellStyle name="SAPBEXfilterItem 3" xfId="610"/>
    <cellStyle name="SAPBEXfilterItem 4" xfId="611"/>
    <cellStyle name="SAPBEXfilterItem 5" xfId="612"/>
    <cellStyle name="SAPBEXfilterItem 6" xfId="613"/>
    <cellStyle name="SAPBEXfilterItem_Copy of xSAPtemp5457" xfId="614"/>
    <cellStyle name="SAPBEXfilterText" xfId="615"/>
    <cellStyle name="SAPBEXfilterText 2" xfId="616"/>
    <cellStyle name="SAPBEXfilterText 3" xfId="617"/>
    <cellStyle name="SAPBEXfilterText 4" xfId="618"/>
    <cellStyle name="SAPBEXfilterText 5" xfId="619"/>
    <cellStyle name="SAPBEXformats" xfId="620"/>
    <cellStyle name="SAPBEXheaderItem" xfId="621"/>
    <cellStyle name="SAPBEXheaderItem 2" xfId="622"/>
    <cellStyle name="SAPBEXheaderItem 3" xfId="623"/>
    <cellStyle name="SAPBEXheaderItem 4" xfId="624"/>
    <cellStyle name="SAPBEXheaderItem 5" xfId="625"/>
    <cellStyle name="SAPBEXheaderItem 6" xfId="626"/>
    <cellStyle name="SAPBEXheaderItem 7" xfId="627"/>
    <cellStyle name="SAPBEXheaderItem_Copy of xSAPtemp5457" xfId="628"/>
    <cellStyle name="SAPBEXheaderText" xfId="629"/>
    <cellStyle name="SAPBEXheaderText 2" xfId="630"/>
    <cellStyle name="SAPBEXheaderText 3" xfId="631"/>
    <cellStyle name="SAPBEXheaderText 4" xfId="632"/>
    <cellStyle name="SAPBEXheaderText 5" xfId="633"/>
    <cellStyle name="SAPBEXheaderText 6" xfId="634"/>
    <cellStyle name="SAPBEXheaderText 7" xfId="635"/>
    <cellStyle name="SAPBEXheaderText_Copy of xSAPtemp5457" xfId="636"/>
    <cellStyle name="SAPBEXHLevel0" xfId="637"/>
    <cellStyle name="SAPBEXHLevel0 2" xfId="638"/>
    <cellStyle name="SAPBEXHLevel0 3" xfId="639"/>
    <cellStyle name="SAPBEXHLevel0 4" xfId="640"/>
    <cellStyle name="SAPBEXHLevel0 5" xfId="641"/>
    <cellStyle name="SAPBEXHLevel0X" xfId="642"/>
    <cellStyle name="SAPBEXHLevel0X 2" xfId="643"/>
    <cellStyle name="SAPBEXHLevel0X 3" xfId="644"/>
    <cellStyle name="SAPBEXHLevel0X 4" xfId="645"/>
    <cellStyle name="SAPBEXHLevel0X 5" xfId="646"/>
    <cellStyle name="SAPBEXHLevel1" xfId="647"/>
    <cellStyle name="SAPBEXHLevel1 2" xfId="648"/>
    <cellStyle name="SAPBEXHLevel1 3" xfId="649"/>
    <cellStyle name="SAPBEXHLevel1 4" xfId="650"/>
    <cellStyle name="SAPBEXHLevel1 5" xfId="651"/>
    <cellStyle name="SAPBEXHLevel1X" xfId="652"/>
    <cellStyle name="SAPBEXHLevel1X 2" xfId="653"/>
    <cellStyle name="SAPBEXHLevel1X 3" xfId="654"/>
    <cellStyle name="SAPBEXHLevel1X 4" xfId="655"/>
    <cellStyle name="SAPBEXHLevel1X 5" xfId="656"/>
    <cellStyle name="SAPBEXHLevel2" xfId="657"/>
    <cellStyle name="SAPBEXHLevel2 2" xfId="658"/>
    <cellStyle name="SAPBEXHLevel2 3" xfId="659"/>
    <cellStyle name="SAPBEXHLevel2 4" xfId="660"/>
    <cellStyle name="SAPBEXHLevel2 5" xfId="661"/>
    <cellStyle name="SAPBEXHLevel2X" xfId="662"/>
    <cellStyle name="SAPBEXHLevel2X 2" xfId="663"/>
    <cellStyle name="SAPBEXHLevel2X 3" xfId="664"/>
    <cellStyle name="SAPBEXHLevel2X 4" xfId="665"/>
    <cellStyle name="SAPBEXHLevel2X 5" xfId="666"/>
    <cellStyle name="SAPBEXHLevel3" xfId="667"/>
    <cellStyle name="SAPBEXHLevel3 2" xfId="668"/>
    <cellStyle name="SAPBEXHLevel3 3" xfId="669"/>
    <cellStyle name="SAPBEXHLevel3 4" xfId="670"/>
    <cellStyle name="SAPBEXHLevel3 5" xfId="671"/>
    <cellStyle name="SAPBEXHLevel3X" xfId="672"/>
    <cellStyle name="SAPBEXHLevel3X 2" xfId="673"/>
    <cellStyle name="SAPBEXHLevel3X 3" xfId="674"/>
    <cellStyle name="SAPBEXHLevel3X 4" xfId="675"/>
    <cellStyle name="SAPBEXHLevel3X 5" xfId="676"/>
    <cellStyle name="SAPBEXresData" xfId="677"/>
    <cellStyle name="SAPBEXresDataEmph" xfId="678"/>
    <cellStyle name="SAPBEXresItem" xfId="679"/>
    <cellStyle name="SAPBEXresItemX" xfId="680"/>
    <cellStyle name="SAPBEXstdData" xfId="681"/>
    <cellStyle name="SAPBEXstdData 2" xfId="682"/>
    <cellStyle name="SAPBEXstdData 3" xfId="683"/>
    <cellStyle name="SAPBEXstdData 4" xfId="684"/>
    <cellStyle name="SAPBEXstdData 5" xfId="685"/>
    <cellStyle name="SAPBEXstdData 6" xfId="686"/>
    <cellStyle name="SAPBEXstdData_Copy of xSAPtemp5457" xfId="687"/>
    <cellStyle name="SAPBEXstdDataEmph" xfId="688"/>
    <cellStyle name="SAPBEXstdItem" xfId="689"/>
    <cellStyle name="SAPBEXstdItem 2" xfId="690"/>
    <cellStyle name="SAPBEXstdItem 3" xfId="691"/>
    <cellStyle name="SAPBEXstdItem 4" xfId="692"/>
    <cellStyle name="SAPBEXstdItem 5" xfId="693"/>
    <cellStyle name="SAPBEXstdItem 6" xfId="694"/>
    <cellStyle name="SAPBEXstdItem_Copy of xSAPtemp5457" xfId="695"/>
    <cellStyle name="SAPBEXstdItemX" xfId="696"/>
    <cellStyle name="SAPBEXstdItemX 2" xfId="697"/>
    <cellStyle name="SAPBEXstdItemX 3" xfId="698"/>
    <cellStyle name="SAPBEXstdItemX 4" xfId="699"/>
    <cellStyle name="SAPBEXstdItemX 5" xfId="700"/>
    <cellStyle name="SAPBEXstdItemX 6" xfId="701"/>
    <cellStyle name="SAPBEXstdItemX_Copy of xSAPtemp5457" xfId="702"/>
    <cellStyle name="SAPBEXtitle" xfId="703"/>
    <cellStyle name="SAPBEXtitle 2" xfId="704"/>
    <cellStyle name="SAPBEXtitle 3" xfId="705"/>
    <cellStyle name="SAPBEXtitle 4" xfId="706"/>
    <cellStyle name="SAPBEXtitle 5" xfId="707"/>
    <cellStyle name="SAPBEXtitle 6" xfId="708"/>
    <cellStyle name="SAPBEXtitle 7" xfId="709"/>
    <cellStyle name="SAPBEXtitle_Copy of xSAPtemp5457" xfId="710"/>
    <cellStyle name="SAPBEXundefined" xfId="711"/>
    <cellStyle name="Shade" xfId="712"/>
    <cellStyle name="Special" xfId="713"/>
    <cellStyle name="STYL1 - Style1" xfId="714"/>
    <cellStyle name="Style 1" xfId="715"/>
    <cellStyle name="Style 27" xfId="716"/>
    <cellStyle name="Style 35" xfId="717"/>
    <cellStyle name="Style 35 2" xfId="718"/>
    <cellStyle name="Style 36" xfId="719"/>
    <cellStyle name="Style 36 2" xfId="720"/>
    <cellStyle name="Table  - Style6" xfId="721"/>
    <cellStyle name="Text" xfId="722"/>
    <cellStyle name="Title  - Style1" xfId="723"/>
    <cellStyle name="Title 2" xfId="724"/>
    <cellStyle name="Titles" xfId="725"/>
    <cellStyle name="Titles 2" xfId="726"/>
    <cellStyle name="Total 2" xfId="727"/>
    <cellStyle name="Total 2 2" xfId="728"/>
    <cellStyle name="Total 3" xfId="729"/>
    <cellStyle name="Total 4" xfId="730"/>
    <cellStyle name="Total 5" xfId="731"/>
    <cellStyle name="Total2 - Style2" xfId="732"/>
    <cellStyle name="TotCol - Style5" xfId="733"/>
    <cellStyle name="TotRow - Style4" xfId="734"/>
    <cellStyle name="TRANSMISSION RELIABILITY PORTION OF PROJECT" xfId="735"/>
    <cellStyle name="Tusental (0)_pldt" xfId="736"/>
    <cellStyle name="Tusental_pldt" xfId="737"/>
    <cellStyle name="Underl - Style4" xfId="738"/>
    <cellStyle name="UNLocked" xfId="739"/>
    <cellStyle name="Unprot" xfId="740"/>
    <cellStyle name="Unprot 2" xfId="741"/>
    <cellStyle name="Unprot 3" xfId="742"/>
    <cellStyle name="Unprot 4" xfId="743"/>
    <cellStyle name="Unprot$" xfId="744"/>
    <cellStyle name="Unprot_Book4 (11) (2)" xfId="745"/>
    <cellStyle name="Unprotect" xfId="746"/>
    <cellStyle name="Valuta (0)_pldt" xfId="747"/>
    <cellStyle name="Valuta_pldt" xfId="748"/>
    <cellStyle name="Warning Text 2" xfId="749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0306%20SEMI\Tab%20%238%20-%20Rate%20Base\Major%20Plant%20Additions\Major%20Plant%20Addition%20Adjust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10\UT%20GRC%20Jun12%20(6_10%20Base,%206_12%20Test)\Models\Test%20Period\UT%20JAM%20June%202012%20GRC_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tt\FORECAST\PE_Financial%20Forecast_2008_GRID%20Da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7\SEMI%20Dec%202007\Models\Idaho\RAM%20Semi%20De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REGULATN/ER/0306%20Idaho%20GRC/FY%2006%20Models/RAM%20FY06%20ID%20MS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USER\CraigS\Misc%20files\RAM%20test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09\WY%20GRC%20DEC%202010%20-%20Pro%20Forma\5%20-%20NPC\NPC\Sept%2011\_WY%20GRC%20CY2010%20NPC%20Study%20(GOLD)_2009%2009%2011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10\UT%20GRC%20Jun12%20(6_10%20Base,%206_12%20Test)\Cleaned-up%20Adj%20Files\2%20-%20Alternative\3.4%20REC%20Revenues%20UT%20GRC%20Jun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TT\FORECAST\Wyoming%20PCAM%20-%2010%20year%20Deferral%20-%20Calculation%20(Settlement%20Revision)_0515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566\Local%20Settings\Temporary%20Internet%20Files\Content.Outlook\MFLJKWXJ\Budget%20Recovery-YTDDec2010B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tt\FORECAST\Forecasts2008\PE_Financial%20Forecast_2008_Valu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SEMI%20Mar%202006\Tab%20%234%20-%20O&amp;M\ID%20DSM%20Irrigation\GLPCA%20514511%20Sept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771\Local%20Settings\Temporary%20Internet%20Files\Content.Outlook\YGLOCDP3\CA%20ECAC%202011%20Deferral%20Calculation_2011%2007%2021%20CONF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6\SEMI%20Mar%202006\Tab%20%235%20-%20NPC\Normalized%20NPC\Semi-Annual%20(Apr2006-Mar2007)_2006Jun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14818\LOCALS~1\Temp\xSAPtemp82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1206%20Semi\Tab%20%235%20NPC\NPC%20Adjustment\SA(WCA)_Allocation%20Table_2007Apr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MAP\LRF\Rate%20Cases\2009%20Rate%20Cases\Wyoming%20GRC%202009\Monthly%20Sales%20Forecast\TOT%20MW%20only%20Annual%20and%20Monthly_0709200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TT\FORECAST\10Year\2008Version\PE_Financial%20Forecast_10Year_V1e_2008090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09\Results%20-%20June%202009\5%20-%20NPC\NPC_5.1\Back%20up\BW%20Report%20for%20447%20-%20June%20200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12508\Temporary%20Internet%20Files\OLK49\MGMT%20FEE%20ACTUALS%20CY2002%20%20FY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RAM%20Mar%2020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tt\FORECAST\BaseEFOR_102207%20(Revised%20OEA%20&amp;%20Outage%20Schedule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"/>
      <sheetName val="Function1149"/>
      <sheetName val="Non-NPC Results"/>
      <sheetName val="Results"/>
      <sheetName val="Report"/>
      <sheetName val="NRO"/>
      <sheetName val="UTCR"/>
      <sheetName val="ADJ"/>
      <sheetName val="URO"/>
      <sheetName val="Hydro Endowment Fixed Dollar"/>
      <sheetName val="ECD"/>
      <sheetName val="Unadj Data for RAM"/>
      <sheetName val="Variables"/>
      <sheetName val="Inputs"/>
      <sheetName val="Factors"/>
      <sheetName val="Adjustments"/>
      <sheetName val="Adj Summary"/>
      <sheetName val="CWC"/>
      <sheetName val="WelcomeDialog"/>
      <sheetName val="Macro"/>
    </sheetNames>
    <sheetDataSet>
      <sheetData sheetId="0" refreshError="1"/>
      <sheetData sheetId="1">
        <row r="6">
          <cell r="E6" t="str">
            <v>ACCMDIT</v>
          </cell>
          <cell r="F6" t="str">
            <v>Deferred Income Tax - Balance</v>
          </cell>
          <cell r="I6">
            <v>0.74406233694967183</v>
          </cell>
          <cell r="J6">
            <v>0.12317119998319935</v>
          </cell>
          <cell r="K6">
            <v>0.12524049399159909</v>
          </cell>
          <cell r="L6">
            <v>0</v>
          </cell>
          <cell r="M6">
            <v>2.7328635179450817E-3</v>
          </cell>
          <cell r="N6">
            <v>4.7931055575846926E-3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0.8026679385786526</v>
          </cell>
          <cell r="J7">
            <v>5.2231044939381216E-2</v>
          </cell>
          <cell r="K7">
            <v>9.4373482500602859E-2</v>
          </cell>
          <cell r="L7">
            <v>-1.5983293504785319E-3</v>
          </cell>
          <cell r="M7">
            <v>2.1403812025697102E-2</v>
          </cell>
          <cell r="N7">
            <v>1.8198563659568096E-2</v>
          </cell>
          <cell r="O7">
            <v>1.2723487646576891E-2</v>
          </cell>
          <cell r="P7">
            <v>0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0.96458204329392561</v>
          </cell>
          <cell r="L8">
            <v>0</v>
          </cell>
          <cell r="M8">
            <v>0</v>
          </cell>
          <cell r="N8">
            <v>3.5417956706074387E-2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0.88178160231265068</v>
          </cell>
          <cell r="J9">
            <v>-3.803437528428235E-2</v>
          </cell>
          <cell r="K9">
            <v>0.12241921252625601</v>
          </cell>
          <cell r="L9">
            <v>0</v>
          </cell>
          <cell r="M9">
            <v>2.7389497420275057E-2</v>
          </cell>
          <cell r="N9">
            <v>6.4440630251003791E-3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2.8071400609221246</v>
          </cell>
          <cell r="J10">
            <v>0.49595224734724253</v>
          </cell>
          <cell r="K10">
            <v>0.46287106055320382</v>
          </cell>
          <cell r="L10">
            <v>1.5246131148051756E-2</v>
          </cell>
          <cell r="M10">
            <v>-1.4236975675262623E-2</v>
          </cell>
          <cell r="N10">
            <v>-1.7592651348985414E-2</v>
          </cell>
          <cell r="O10">
            <v>4.7634068392517347E-2</v>
          </cell>
          <cell r="P10">
            <v>-1.6980337805632384E-307</v>
          </cell>
        </row>
        <row r="11">
          <cell r="E11" t="str">
            <v>GP</v>
          </cell>
          <cell r="F11" t="str">
            <v>Gross Plant</v>
          </cell>
          <cell r="I11">
            <v>0.46386695654240023</v>
          </cell>
          <cell r="J11">
            <v>0.22235400837427549</v>
          </cell>
          <cell r="K11">
            <v>0.28974509350930505</v>
          </cell>
          <cell r="L11">
            <v>0</v>
          </cell>
          <cell r="M11">
            <v>5.9307397887338109E-3</v>
          </cell>
          <cell r="N11">
            <v>1.4272419810076535E-2</v>
          </cell>
          <cell r="O11">
            <v>3.8307819752087593E-3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3.2727162891058099</v>
          </cell>
          <cell r="J12">
            <v>0.65260498248173482</v>
          </cell>
          <cell r="K12">
            <v>0.60907468809618859</v>
          </cell>
          <cell r="L12">
            <v>2.006181281364823E-2</v>
          </cell>
          <cell r="M12">
            <v>-1.8733902932881435E-2</v>
          </cell>
          <cell r="N12">
            <v>-2.3149510838638053E-2</v>
          </cell>
          <cell r="O12">
            <v>6.2679886088039871E-2</v>
          </cell>
          <cell r="P12">
            <v>-2.2343790385972271E-307</v>
          </cell>
        </row>
        <row r="13">
          <cell r="E13" t="str">
            <v>NP</v>
          </cell>
          <cell r="F13" t="str">
            <v>Net Plant</v>
          </cell>
          <cell r="I13">
            <v>0.43357145282064308</v>
          </cell>
          <cell r="J13">
            <v>0.24861136089124089</v>
          </cell>
          <cell r="K13">
            <v>0.30117012921074332</v>
          </cell>
          <cell r="L13">
            <v>0</v>
          </cell>
          <cell r="M13">
            <v>2.5929127147060814E-3</v>
          </cell>
          <cell r="N13">
            <v>1.1997658995377872E-2</v>
          </cell>
          <cell r="O13">
            <v>2.0564853672885358E-3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0.6947619016507034</v>
          </cell>
          <cell r="J14">
            <v>0.30523809834929649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0.50594439588579854</v>
          </cell>
          <cell r="J15">
            <v>0.22228263366736442</v>
          </cell>
          <cell r="K15">
            <v>0.26214732714566985</v>
          </cell>
          <cell r="L15">
            <v>0</v>
          </cell>
          <cell r="M15">
            <v>0</v>
          </cell>
          <cell r="N15">
            <v>9.625643301167313E-3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0.43067652064261175</v>
          </cell>
          <cell r="J16">
            <v>6.4596659526414996E-2</v>
          </cell>
          <cell r="K16">
            <v>9.9650208012140279E-2</v>
          </cell>
          <cell r="L16">
            <v>-2.1191032595397146E-3</v>
          </cell>
          <cell r="M16">
            <v>1.3529676450522677E-2</v>
          </cell>
          <cell r="N16">
            <v>1.258843844432548E-2</v>
          </cell>
          <cell r="O16">
            <v>3.4281327977012488E-3</v>
          </cell>
          <cell r="P16">
            <v>2.3601455898927627E-308</v>
          </cell>
        </row>
        <row r="17">
          <cell r="E17" t="str">
            <v>T_SPLIT</v>
          </cell>
          <cell r="F17" t="str">
            <v>Transmission Split</v>
          </cell>
          <cell r="I17">
            <v>2.3924212310843164E-2</v>
          </cell>
          <cell r="J17">
            <v>0.97607578768915693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0.4499142036166105</v>
          </cell>
          <cell r="K18">
            <v>0.53060288146245604</v>
          </cell>
          <cell r="L18">
            <v>0</v>
          </cell>
          <cell r="M18">
            <v>0</v>
          </cell>
          <cell r="N18">
            <v>1.9482914920933337E-2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 refreshError="1"/>
      <sheetData sheetId="3">
        <row r="171">
          <cell r="D171">
            <v>1.6167165931501126</v>
          </cell>
        </row>
      </sheetData>
      <sheetData sheetId="4">
        <row r="192">
          <cell r="O192">
            <v>0</v>
          </cell>
        </row>
      </sheetData>
      <sheetData sheetId="5" refreshError="1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1</v>
          </cell>
          <cell r="K24">
            <v>1.6621665955567966E-2</v>
          </cell>
          <cell r="L24">
            <v>0.25743490712377198</v>
          </cell>
          <cell r="M24">
            <v>7.9190830491007669E-2</v>
          </cell>
          <cell r="N24">
            <v>0</v>
          </cell>
          <cell r="O24">
            <v>0.1261262215756063</v>
          </cell>
          <cell r="P24">
            <v>0.43284111341301157</v>
          </cell>
          <cell r="Q24">
            <v>5.3321619058394609E-2</v>
          </cell>
          <cell r="R24">
            <v>3.1265620883721285E-2</v>
          </cell>
          <cell r="S24">
            <v>3.1980214989186379E-3</v>
          </cell>
          <cell r="AC24" t="str">
            <v>SG</v>
          </cell>
          <cell r="AF24">
            <v>1</v>
          </cell>
          <cell r="AG24">
            <v>1.6621665955567966E-2</v>
          </cell>
          <cell r="AH24">
            <v>0.25743490712377198</v>
          </cell>
          <cell r="AI24">
            <v>7.9190830491007669E-2</v>
          </cell>
          <cell r="AJ24">
            <v>0</v>
          </cell>
          <cell r="AK24">
            <v>0.1261262215756063</v>
          </cell>
          <cell r="AL24">
            <v>0.43284111341301157</v>
          </cell>
          <cell r="AM24">
            <v>5.3321619058394609E-2</v>
          </cell>
          <cell r="AN24">
            <v>3.1265620883721285E-2</v>
          </cell>
          <cell r="AO24">
            <v>3.1980214989186379E-3</v>
          </cell>
        </row>
        <row r="25">
          <cell r="G25" t="str">
            <v>SG-P</v>
          </cell>
          <cell r="J25">
            <v>1</v>
          </cell>
          <cell r="K25">
            <v>1.6621665955567966E-2</v>
          </cell>
          <cell r="L25">
            <v>0.25743490712377198</v>
          </cell>
          <cell r="M25">
            <v>7.9190830491007669E-2</v>
          </cell>
          <cell r="N25">
            <v>0</v>
          </cell>
          <cell r="O25">
            <v>0.1261262215756063</v>
          </cell>
          <cell r="P25">
            <v>0.43284111341301157</v>
          </cell>
          <cell r="Q25">
            <v>5.3321619058394609E-2</v>
          </cell>
          <cell r="R25">
            <v>3.1265620883721285E-2</v>
          </cell>
          <cell r="S25">
            <v>3.1980214989186379E-3</v>
          </cell>
          <cell r="AC25" t="str">
            <v>SG-P</v>
          </cell>
          <cell r="AF25">
            <v>1</v>
          </cell>
          <cell r="AG25">
            <v>1.6621665955567966E-2</v>
          </cell>
          <cell r="AH25">
            <v>0.25743490712377198</v>
          </cell>
          <cell r="AI25">
            <v>7.9190830491007669E-2</v>
          </cell>
          <cell r="AJ25">
            <v>0</v>
          </cell>
          <cell r="AK25">
            <v>0.1261262215756063</v>
          </cell>
          <cell r="AL25">
            <v>0.43284111341301157</v>
          </cell>
          <cell r="AM25">
            <v>5.3321619058394609E-2</v>
          </cell>
          <cell r="AN25">
            <v>3.1265620883721285E-2</v>
          </cell>
          <cell r="AO25">
            <v>3.1980214989186379E-3</v>
          </cell>
        </row>
        <row r="26">
          <cell r="G26" t="str">
            <v>SG-U</v>
          </cell>
          <cell r="J26">
            <v>1</v>
          </cell>
          <cell r="K26">
            <v>1.6621665955567966E-2</v>
          </cell>
          <cell r="L26">
            <v>0.25743490712377198</v>
          </cell>
          <cell r="M26">
            <v>7.9190830491007669E-2</v>
          </cell>
          <cell r="N26">
            <v>0</v>
          </cell>
          <cell r="O26">
            <v>0.1261262215756063</v>
          </cell>
          <cell r="P26">
            <v>0.43284111341301157</v>
          </cell>
          <cell r="Q26">
            <v>5.3321619058394609E-2</v>
          </cell>
          <cell r="R26">
            <v>3.1265620883721285E-2</v>
          </cell>
          <cell r="S26">
            <v>3.1980214989186379E-3</v>
          </cell>
          <cell r="AC26" t="str">
            <v>SG-U</v>
          </cell>
          <cell r="AF26">
            <v>1</v>
          </cell>
          <cell r="AG26">
            <v>1.6621665955567966E-2</v>
          </cell>
          <cell r="AH26">
            <v>0.25743490712377198</v>
          </cell>
          <cell r="AI26">
            <v>7.9190830491007669E-2</v>
          </cell>
          <cell r="AJ26">
            <v>0</v>
          </cell>
          <cell r="AK26">
            <v>0.1261262215756063</v>
          </cell>
          <cell r="AL26">
            <v>0.43284111341301157</v>
          </cell>
          <cell r="AM26">
            <v>5.3321619058394609E-2</v>
          </cell>
          <cell r="AN26">
            <v>3.1265620883721285E-2</v>
          </cell>
          <cell r="AO26">
            <v>3.1980214989186379E-3</v>
          </cell>
        </row>
        <row r="27">
          <cell r="G27" t="str">
            <v>DGP</v>
          </cell>
          <cell r="J27">
            <v>1</v>
          </cell>
          <cell r="K27">
            <v>3.467371812645554E-2</v>
          </cell>
          <cell r="L27">
            <v>0.53702351072275056</v>
          </cell>
          <cell r="M27">
            <v>0.16519646959487308</v>
          </cell>
          <cell r="N27">
            <v>0</v>
          </cell>
          <cell r="O27">
            <v>0.2631063015559208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3.467371812645554E-2</v>
          </cell>
          <cell r="AH27">
            <v>0.53702351072275056</v>
          </cell>
          <cell r="AI27">
            <v>0.16519646959487308</v>
          </cell>
          <cell r="AJ27">
            <v>0</v>
          </cell>
          <cell r="AK27">
            <v>0.2631063015559208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0.83138529724767674</v>
          </cell>
          <cell r="Q28">
            <v>0.10241820551896345</v>
          </cell>
          <cell r="R28">
            <v>6.0053855113441718E-2</v>
          </cell>
          <cell r="S28">
            <v>6.1426421199179161E-3</v>
          </cell>
          <cell r="AC28" t="str">
            <v>DGU</v>
          </cell>
          <cell r="AF28">
            <v>0.99999999999999978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0.83138529724767674</v>
          </cell>
          <cell r="AM28">
            <v>0.10241820551896345</v>
          </cell>
          <cell r="AN28">
            <v>6.0053855113441718E-2</v>
          </cell>
          <cell r="AO28">
            <v>6.1426421199179161E-3</v>
          </cell>
        </row>
        <row r="29">
          <cell r="G29" t="str">
            <v>SC</v>
          </cell>
          <cell r="J29">
            <v>1</v>
          </cell>
          <cell r="K29">
            <v>1.700122713409602E-2</v>
          </cell>
          <cell r="L29">
            <v>0.26181544935978956</v>
          </cell>
          <cell r="M29">
            <v>8.0764589435211517E-2</v>
          </cell>
          <cell r="N29">
            <v>0</v>
          </cell>
          <cell r="O29">
            <v>0.12167020203484227</v>
          </cell>
          <cell r="P29">
            <v>0.4351659541636585</v>
          </cell>
          <cell r="Q29">
            <v>5.0718543401791404E-2</v>
          </cell>
          <cell r="R29">
            <v>2.9740111336681155E-2</v>
          </cell>
          <cell r="S29">
            <v>3.1239231339296263E-3</v>
          </cell>
          <cell r="AC29" t="str">
            <v>SC</v>
          </cell>
          <cell r="AF29">
            <v>1</v>
          </cell>
          <cell r="AG29">
            <v>1.700122713409602E-2</v>
          </cell>
          <cell r="AH29">
            <v>0.26181544935978956</v>
          </cell>
          <cell r="AI29">
            <v>8.0764589435211517E-2</v>
          </cell>
          <cell r="AJ29">
            <v>0</v>
          </cell>
          <cell r="AK29">
            <v>0.12167020203484227</v>
          </cell>
          <cell r="AL29">
            <v>0.4351659541636585</v>
          </cell>
          <cell r="AM29">
            <v>5.0718543401791404E-2</v>
          </cell>
          <cell r="AN29">
            <v>2.9740111336681155E-2</v>
          </cell>
          <cell r="AO29">
            <v>3.1239231339296263E-3</v>
          </cell>
        </row>
        <row r="30">
          <cell r="G30" t="str">
            <v>SE</v>
          </cell>
          <cell r="J30">
            <v>0.99999999999999989</v>
          </cell>
          <cell r="K30">
            <v>1.5482982419983801E-2</v>
          </cell>
          <cell r="L30">
            <v>0.2442932804157191</v>
          </cell>
          <cell r="M30">
            <v>7.4469553658396151E-2</v>
          </cell>
          <cell r="N30">
            <v>0</v>
          </cell>
          <cell r="O30">
            <v>0.13949428019789833</v>
          </cell>
          <cell r="P30">
            <v>0.42586659116107095</v>
          </cell>
          <cell r="Q30">
            <v>6.113084602820424E-2</v>
          </cell>
          <cell r="R30">
            <v>3.5842149524841681E-2</v>
          </cell>
          <cell r="S30">
            <v>3.4203165938856738E-3</v>
          </cell>
          <cell r="AC30" t="str">
            <v>SE</v>
          </cell>
          <cell r="AF30">
            <v>0.99999999999999989</v>
          </cell>
          <cell r="AG30">
            <v>1.5482982419983801E-2</v>
          </cell>
          <cell r="AH30">
            <v>0.2442932804157191</v>
          </cell>
          <cell r="AI30">
            <v>7.4469553658396151E-2</v>
          </cell>
          <cell r="AJ30">
            <v>0</v>
          </cell>
          <cell r="AK30">
            <v>0.13949428019789833</v>
          </cell>
          <cell r="AL30">
            <v>0.42586659116107095</v>
          </cell>
          <cell r="AM30">
            <v>6.113084602820424E-2</v>
          </cell>
          <cell r="AN30">
            <v>3.5842149524841681E-2</v>
          </cell>
          <cell r="AO30">
            <v>3.4203165938856738E-3</v>
          </cell>
        </row>
        <row r="31">
          <cell r="G31" t="str">
            <v>SE-P</v>
          </cell>
          <cell r="J31">
            <v>0.99999999999999989</v>
          </cell>
          <cell r="K31">
            <v>1.5482982419983801E-2</v>
          </cell>
          <cell r="L31">
            <v>0.2442932804157191</v>
          </cell>
          <cell r="M31">
            <v>7.4469553658396151E-2</v>
          </cell>
          <cell r="N31">
            <v>0</v>
          </cell>
          <cell r="O31">
            <v>0.13949428019789833</v>
          </cell>
          <cell r="P31">
            <v>0.42586659116107095</v>
          </cell>
          <cell r="Q31">
            <v>6.113084602820424E-2</v>
          </cell>
          <cell r="R31">
            <v>3.5842149524841681E-2</v>
          </cell>
          <cell r="S31">
            <v>3.4203165938856738E-3</v>
          </cell>
          <cell r="AC31" t="str">
            <v>SE-P</v>
          </cell>
          <cell r="AF31">
            <v>0.99999999999999989</v>
          </cell>
          <cell r="AG31">
            <v>1.5482982419983801E-2</v>
          </cell>
          <cell r="AH31">
            <v>0.2442932804157191</v>
          </cell>
          <cell r="AI31">
            <v>7.4469553658396151E-2</v>
          </cell>
          <cell r="AJ31">
            <v>0</v>
          </cell>
          <cell r="AK31">
            <v>0.13949428019789833</v>
          </cell>
          <cell r="AL31">
            <v>0.42586659116107095</v>
          </cell>
          <cell r="AM31">
            <v>6.113084602820424E-2</v>
          </cell>
          <cell r="AN31">
            <v>3.5842149524841681E-2</v>
          </cell>
          <cell r="AO31">
            <v>3.4203165938856738E-3</v>
          </cell>
        </row>
        <row r="32">
          <cell r="G32" t="str">
            <v>SE-U</v>
          </cell>
          <cell r="J32">
            <v>0.99999999999999989</v>
          </cell>
          <cell r="K32">
            <v>1.5482982419983801E-2</v>
          </cell>
          <cell r="L32">
            <v>0.2442932804157191</v>
          </cell>
          <cell r="M32">
            <v>7.4469553658396151E-2</v>
          </cell>
          <cell r="N32">
            <v>0</v>
          </cell>
          <cell r="O32">
            <v>0.13949428019789833</v>
          </cell>
          <cell r="P32">
            <v>0.42586659116107095</v>
          </cell>
          <cell r="Q32">
            <v>6.113084602820424E-2</v>
          </cell>
          <cell r="R32">
            <v>3.5842149524841681E-2</v>
          </cell>
          <cell r="S32">
            <v>3.4203165938856738E-3</v>
          </cell>
          <cell r="AC32" t="str">
            <v>SE-U</v>
          </cell>
          <cell r="AF32">
            <v>0.99999999999999989</v>
          </cell>
          <cell r="AG32">
            <v>1.5482982419983801E-2</v>
          </cell>
          <cell r="AH32">
            <v>0.2442932804157191</v>
          </cell>
          <cell r="AI32">
            <v>7.4469553658396151E-2</v>
          </cell>
          <cell r="AJ32">
            <v>0</v>
          </cell>
          <cell r="AK32">
            <v>0.13949428019789833</v>
          </cell>
          <cell r="AL32">
            <v>0.42586659116107095</v>
          </cell>
          <cell r="AM32">
            <v>6.113084602820424E-2</v>
          </cell>
          <cell r="AN32">
            <v>3.5842149524841681E-2</v>
          </cell>
          <cell r="AO32">
            <v>3.4203165938856738E-3</v>
          </cell>
        </row>
        <row r="33">
          <cell r="G33" t="str">
            <v>DEP</v>
          </cell>
          <cell r="J33">
            <v>1.0000000000000002</v>
          </cell>
          <cell r="K33">
            <v>3.2682440283390408E-2</v>
          </cell>
          <cell r="L33">
            <v>0.51566941899483476</v>
          </cell>
          <cell r="M33">
            <v>0.15719495600730757</v>
          </cell>
          <cell r="N33">
            <v>0</v>
          </cell>
          <cell r="O33">
            <v>0.29445318471446741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1.0000000000000002</v>
          </cell>
          <cell r="AG33">
            <v>3.2682440283390408E-2</v>
          </cell>
          <cell r="AH33">
            <v>0.51566941899483476</v>
          </cell>
          <cell r="AI33">
            <v>0.15719495600730757</v>
          </cell>
          <cell r="AJ33">
            <v>0</v>
          </cell>
          <cell r="AK33">
            <v>0.29445318471446741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0.80923245051376314</v>
          </cell>
          <cell r="Q34">
            <v>0.11616094185390821</v>
          </cell>
          <cell r="R34">
            <v>6.810731598501521E-2</v>
          </cell>
          <cell r="S34">
            <v>6.4992916473134293E-3</v>
          </cell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0.80923245051376314</v>
          </cell>
          <cell r="AM34">
            <v>0.11616094185390821</v>
          </cell>
          <cell r="AN34">
            <v>6.810731598501521E-2</v>
          </cell>
          <cell r="AO34">
            <v>6.4992916473134293E-3</v>
          </cell>
        </row>
        <row r="35">
          <cell r="G35" t="str">
            <v>SO</v>
          </cell>
          <cell r="J35">
            <v>0.99999999999999989</v>
          </cell>
          <cell r="K35">
            <v>2.2818045808950593E-2</v>
          </cell>
          <cell r="L35">
            <v>0.27234870419615992</v>
          </cell>
          <cell r="M35">
            <v>7.7768250002737752E-2</v>
          </cell>
          <cell r="N35">
            <v>0</v>
          </cell>
          <cell r="O35">
            <v>0.116315591113146</v>
          </cell>
          <cell r="P35">
            <v>0.42899100230994808</v>
          </cell>
          <cell r="Q35">
            <v>5.262585396959981E-2</v>
          </cell>
          <cell r="R35">
            <v>2.6835285694085984E-2</v>
          </cell>
          <cell r="S35">
            <v>2.297266905371837E-3</v>
          </cell>
          <cell r="AC35" t="str">
            <v>SO</v>
          </cell>
          <cell r="AF35">
            <v>0.99999999999999989</v>
          </cell>
          <cell r="AG35">
            <v>2.2818045808950593E-2</v>
          </cell>
          <cell r="AH35">
            <v>0.27234870419615992</v>
          </cell>
          <cell r="AI35">
            <v>7.7768250002737752E-2</v>
          </cell>
          <cell r="AJ35">
            <v>0</v>
          </cell>
          <cell r="AK35">
            <v>0.116315591113146</v>
          </cell>
          <cell r="AL35">
            <v>0.42899100230994808</v>
          </cell>
          <cell r="AM35">
            <v>5.262585396959981E-2</v>
          </cell>
          <cell r="AN35">
            <v>2.6835285694085984E-2</v>
          </cell>
          <cell r="AO35">
            <v>2.297266905371837E-3</v>
          </cell>
        </row>
        <row r="36">
          <cell r="G36" t="str">
            <v>SO-P</v>
          </cell>
          <cell r="J36">
            <v>0.99999999999999989</v>
          </cell>
          <cell r="K36">
            <v>2.2818045808950593E-2</v>
          </cell>
          <cell r="L36">
            <v>0.27234870419615992</v>
          </cell>
          <cell r="M36">
            <v>7.7768250002737752E-2</v>
          </cell>
          <cell r="N36">
            <v>0</v>
          </cell>
          <cell r="O36">
            <v>0.116315591113146</v>
          </cell>
          <cell r="P36">
            <v>0.42899100230994808</v>
          </cell>
          <cell r="Q36">
            <v>5.262585396959981E-2</v>
          </cell>
          <cell r="R36">
            <v>2.6835285694085984E-2</v>
          </cell>
          <cell r="S36">
            <v>2.297266905371837E-3</v>
          </cell>
          <cell r="AC36" t="str">
            <v>SO-P</v>
          </cell>
          <cell r="AF36">
            <v>0.99999999999999989</v>
          </cell>
          <cell r="AG36">
            <v>2.2818045808950593E-2</v>
          </cell>
          <cell r="AH36">
            <v>0.27234870419615992</v>
          </cell>
          <cell r="AI36">
            <v>7.7768250002737752E-2</v>
          </cell>
          <cell r="AJ36">
            <v>0</v>
          </cell>
          <cell r="AK36">
            <v>0.116315591113146</v>
          </cell>
          <cell r="AL36">
            <v>0.42899100230994808</v>
          </cell>
          <cell r="AM36">
            <v>5.262585396959981E-2</v>
          </cell>
          <cell r="AN36">
            <v>2.6835285694085984E-2</v>
          </cell>
          <cell r="AO36">
            <v>2.297266905371837E-3</v>
          </cell>
        </row>
        <row r="37">
          <cell r="G37" t="str">
            <v>SO-U</v>
          </cell>
          <cell r="J37">
            <v>0.99999999999999989</v>
          </cell>
          <cell r="K37">
            <v>2.2818045808950593E-2</v>
          </cell>
          <cell r="L37">
            <v>0.27234870419615992</v>
          </cell>
          <cell r="M37">
            <v>7.7768250002737752E-2</v>
          </cell>
          <cell r="N37">
            <v>0</v>
          </cell>
          <cell r="O37">
            <v>0.116315591113146</v>
          </cell>
          <cell r="P37">
            <v>0.42899100230994808</v>
          </cell>
          <cell r="Q37">
            <v>5.262585396959981E-2</v>
          </cell>
          <cell r="R37">
            <v>2.6835285694085984E-2</v>
          </cell>
          <cell r="S37">
            <v>2.297266905371837E-3</v>
          </cell>
          <cell r="AC37" t="str">
            <v>SO-U</v>
          </cell>
          <cell r="AF37">
            <v>0.99999999999999989</v>
          </cell>
          <cell r="AG37">
            <v>2.2818045808950593E-2</v>
          </cell>
          <cell r="AH37">
            <v>0.27234870419615992</v>
          </cell>
          <cell r="AI37">
            <v>7.7768250002737752E-2</v>
          </cell>
          <cell r="AJ37">
            <v>0</v>
          </cell>
          <cell r="AK37">
            <v>0.116315591113146</v>
          </cell>
          <cell r="AL37">
            <v>0.42899100230994808</v>
          </cell>
          <cell r="AM37">
            <v>5.262585396959981E-2</v>
          </cell>
          <cell r="AN37">
            <v>2.6835285694085984E-2</v>
          </cell>
          <cell r="AO37">
            <v>2.297266905371837E-3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0.99999999999999989</v>
          </cell>
          <cell r="K40">
            <v>2.2818045808950589E-2</v>
          </cell>
          <cell r="L40">
            <v>0.27234870419615992</v>
          </cell>
          <cell r="M40">
            <v>7.7768250002737752E-2</v>
          </cell>
          <cell r="N40">
            <v>0</v>
          </cell>
          <cell r="O40">
            <v>0.11631559111314602</v>
          </cell>
          <cell r="P40">
            <v>0.42899100230994802</v>
          </cell>
          <cell r="Q40">
            <v>5.2625853969599831E-2</v>
          </cell>
          <cell r="R40">
            <v>2.6835285694085984E-2</v>
          </cell>
          <cell r="S40">
            <v>2.297266905371837E-3</v>
          </cell>
          <cell r="AC40" t="str">
            <v>GPS</v>
          </cell>
          <cell r="AF40">
            <v>0.99999999999999989</v>
          </cell>
          <cell r="AG40">
            <v>2.2818045808950589E-2</v>
          </cell>
          <cell r="AH40">
            <v>0.27234870419615992</v>
          </cell>
          <cell r="AI40">
            <v>7.7768250002737752E-2</v>
          </cell>
          <cell r="AJ40">
            <v>0</v>
          </cell>
          <cell r="AK40">
            <v>0.11631559111314602</v>
          </cell>
          <cell r="AL40">
            <v>0.42899100230994802</v>
          </cell>
          <cell r="AM40">
            <v>5.2625853969599831E-2</v>
          </cell>
          <cell r="AN40">
            <v>2.6835285694085984E-2</v>
          </cell>
          <cell r="AO40">
            <v>2.297266905371837E-3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1</v>
          </cell>
          <cell r="K43">
            <v>2.0819748032728218E-2</v>
          </cell>
          <cell r="L43">
            <v>0.26391995618897279</v>
          </cell>
          <cell r="M43">
            <v>7.5855754867702754E-2</v>
          </cell>
          <cell r="N43">
            <v>0</v>
          </cell>
          <cell r="O43">
            <v>0.11682504783109454</v>
          </cell>
          <cell r="P43">
            <v>0.44116183566486827</v>
          </cell>
          <cell r="Q43">
            <v>5.1987815591227872E-2</v>
          </cell>
          <cell r="R43">
            <v>2.7048517972911548E-2</v>
          </cell>
          <cell r="S43">
            <v>2.3813238504940106E-3</v>
          </cell>
          <cell r="AC43" t="str">
            <v>SNP</v>
          </cell>
          <cell r="AF43">
            <v>1</v>
          </cell>
          <cell r="AG43">
            <v>2.0819748032728218E-2</v>
          </cell>
          <cell r="AH43">
            <v>0.26391995618897279</v>
          </cell>
          <cell r="AI43">
            <v>7.5855754867702754E-2</v>
          </cell>
          <cell r="AJ43">
            <v>0</v>
          </cell>
          <cell r="AK43">
            <v>0.11682504783109454</v>
          </cell>
          <cell r="AL43">
            <v>0.44116183566486827</v>
          </cell>
          <cell r="AM43">
            <v>5.1987815591227872E-2</v>
          </cell>
          <cell r="AN43">
            <v>2.7048517972911548E-2</v>
          </cell>
          <cell r="AO43">
            <v>2.3813238504940106E-3</v>
          </cell>
        </row>
        <row r="44">
          <cell r="G44" t="str">
            <v>SSCCT</v>
          </cell>
          <cell r="J44">
            <v>0.99999999999999989</v>
          </cell>
          <cell r="K44">
            <v>1.6994259186228655E-2</v>
          </cell>
          <cell r="L44">
            <v>0.26161993819256724</v>
          </cell>
          <cell r="M44">
            <v>8.0772220072203624E-2</v>
          </cell>
          <cell r="N44">
            <v>0</v>
          </cell>
          <cell r="O44">
            <v>0.1216470393760242</v>
          </cell>
          <cell r="P44">
            <v>0.43539643078002099</v>
          </cell>
          <cell r="Q44">
            <v>5.0695830571583819E-2</v>
          </cell>
          <cell r="R44">
            <v>2.9741531044321291E-2</v>
          </cell>
          <cell r="S44">
            <v>3.1327507770500759E-3</v>
          </cell>
          <cell r="AC44" t="str">
            <v>SSCCT</v>
          </cell>
          <cell r="AF44">
            <v>0.99999999999999989</v>
          </cell>
          <cell r="AG44">
            <v>1.6994259186228655E-2</v>
          </cell>
          <cell r="AH44">
            <v>0.26161993819256724</v>
          </cell>
          <cell r="AI44">
            <v>8.0772220072203624E-2</v>
          </cell>
          <cell r="AJ44">
            <v>0</v>
          </cell>
          <cell r="AK44">
            <v>0.1216470393760242</v>
          </cell>
          <cell r="AL44">
            <v>0.43539643078002099</v>
          </cell>
          <cell r="AM44">
            <v>5.0695830571583819E-2</v>
          </cell>
          <cell r="AN44">
            <v>2.9741531044321291E-2</v>
          </cell>
          <cell r="AO44">
            <v>3.1327507770500759E-3</v>
          </cell>
        </row>
        <row r="45">
          <cell r="G45" t="str">
            <v>SSECT</v>
          </cell>
          <cell r="J45">
            <v>0.99999999999999989</v>
          </cell>
          <cell r="K45">
            <v>1.5484326641750569E-2</v>
          </cell>
          <cell r="L45">
            <v>0.24422894979242568</v>
          </cell>
          <cell r="M45">
            <v>7.4464356423374289E-2</v>
          </cell>
          <cell r="N45">
            <v>0</v>
          </cell>
          <cell r="O45">
            <v>0.13945152472111402</v>
          </cell>
          <cell r="P45">
            <v>0.42591949085964764</v>
          </cell>
          <cell r="Q45">
            <v>6.1181564402284901E-2</v>
          </cell>
          <cell r="R45">
            <v>3.5846127431742099E-2</v>
          </cell>
          <cell r="S45">
            <v>3.4236597276606677E-3</v>
          </cell>
          <cell r="AC45" t="str">
            <v>SSECT</v>
          </cell>
          <cell r="AF45">
            <v>0.99999999999999989</v>
          </cell>
          <cell r="AG45">
            <v>1.5484326641750569E-2</v>
          </cell>
          <cell r="AH45">
            <v>0.24422894979242568</v>
          </cell>
          <cell r="AI45">
            <v>7.4464356423374289E-2</v>
          </cell>
          <cell r="AJ45">
            <v>0</v>
          </cell>
          <cell r="AK45">
            <v>0.13945152472111402</v>
          </cell>
          <cell r="AL45">
            <v>0.42591949085964764</v>
          </cell>
          <cell r="AM45">
            <v>6.1181564402284901E-2</v>
          </cell>
          <cell r="AN45">
            <v>3.5846127431742099E-2</v>
          </cell>
          <cell r="AO45">
            <v>3.4236597276606677E-3</v>
          </cell>
        </row>
        <row r="46">
          <cell r="G46" t="str">
            <v>SSCCH</v>
          </cell>
          <cell r="J46">
            <v>1</v>
          </cell>
          <cell r="K46">
            <v>1.7184213687981759E-2</v>
          </cell>
          <cell r="L46">
            <v>0.27089152791762683</v>
          </cell>
          <cell r="M46">
            <v>8.2323370316218669E-2</v>
          </cell>
          <cell r="N46">
            <v>0</v>
          </cell>
          <cell r="O46">
            <v>0.12383572517495176</v>
          </cell>
          <cell r="P46">
            <v>0.42012870328976293</v>
          </cell>
          <cell r="Q46">
            <v>5.2030346634937691E-2</v>
          </cell>
          <cell r="R46">
            <v>3.0495464693244684E-2</v>
          </cell>
          <cell r="S46">
            <v>3.1106482852757945E-3</v>
          </cell>
          <cell r="AC46" t="str">
            <v>SSCCH</v>
          </cell>
          <cell r="AF46">
            <v>1</v>
          </cell>
          <cell r="AG46">
            <v>1.7184213687981759E-2</v>
          </cell>
          <cell r="AH46">
            <v>0.27089152791762683</v>
          </cell>
          <cell r="AI46">
            <v>8.2323370316218669E-2</v>
          </cell>
          <cell r="AJ46">
            <v>0</v>
          </cell>
          <cell r="AK46">
            <v>0.12383572517495176</v>
          </cell>
          <cell r="AL46">
            <v>0.42012870328976293</v>
          </cell>
          <cell r="AM46">
            <v>5.2030346634937691E-2</v>
          </cell>
          <cell r="AN46">
            <v>3.0495464693244684E-2</v>
          </cell>
          <cell r="AO46">
            <v>3.1106482852757945E-3</v>
          </cell>
        </row>
        <row r="47">
          <cell r="G47" t="str">
            <v>SSECH</v>
          </cell>
          <cell r="J47">
            <v>0.99999999999999989</v>
          </cell>
          <cell r="K47">
            <v>1.5334527158651324E-2</v>
          </cell>
          <cell r="L47">
            <v>0.25016752702173917</v>
          </cell>
          <cell r="M47">
            <v>7.6606216583972347E-2</v>
          </cell>
          <cell r="N47">
            <v>0</v>
          </cell>
          <cell r="O47">
            <v>0.14077981898196315</v>
          </cell>
          <cell r="P47">
            <v>0.41969552060530785</v>
          </cell>
          <cell r="Q47">
            <v>5.7915468593918044E-2</v>
          </cell>
          <cell r="R47">
            <v>3.6123603440997513E-2</v>
          </cell>
          <cell r="S47">
            <v>3.3773176134505043E-3</v>
          </cell>
          <cell r="AC47" t="str">
            <v>SSECH</v>
          </cell>
          <cell r="AF47">
            <v>0.99999999999999989</v>
          </cell>
          <cell r="AG47">
            <v>1.5334527158651324E-2</v>
          </cell>
          <cell r="AH47">
            <v>0.25016752702173917</v>
          </cell>
          <cell r="AI47">
            <v>7.6606216583972347E-2</v>
          </cell>
          <cell r="AJ47">
            <v>0</v>
          </cell>
          <cell r="AK47">
            <v>0.14077981898196315</v>
          </cell>
          <cell r="AL47">
            <v>0.41969552060530785</v>
          </cell>
          <cell r="AM47">
            <v>5.7915468593918044E-2</v>
          </cell>
          <cell r="AN47">
            <v>3.6123603440997513E-2</v>
          </cell>
          <cell r="AO47">
            <v>3.3773176134505043E-3</v>
          </cell>
        </row>
        <row r="48">
          <cell r="G48" t="str">
            <v>SSGCH</v>
          </cell>
          <cell r="J48">
            <v>1</v>
          </cell>
          <cell r="K48">
            <v>1.6721792055649151E-2</v>
          </cell>
          <cell r="L48">
            <v>0.26571052769365489</v>
          </cell>
          <cell r="M48">
            <v>8.0894081883157082E-2</v>
          </cell>
          <cell r="N48">
            <v>0</v>
          </cell>
          <cell r="O48">
            <v>0.12807174862670459</v>
          </cell>
          <cell r="P48">
            <v>0.42002040761864917</v>
          </cell>
          <cell r="Q48">
            <v>5.3501627124682781E-2</v>
          </cell>
          <cell r="R48">
            <v>3.1902499380182893E-2</v>
          </cell>
          <cell r="S48">
            <v>3.1773156173194716E-3</v>
          </cell>
          <cell r="AC48" t="str">
            <v>SSGCH</v>
          </cell>
          <cell r="AF48">
            <v>1</v>
          </cell>
          <cell r="AG48">
            <v>1.6721792055649151E-2</v>
          </cell>
          <cell r="AH48">
            <v>0.26571052769365489</v>
          </cell>
          <cell r="AI48">
            <v>8.0894081883157082E-2</v>
          </cell>
          <cell r="AJ48">
            <v>0</v>
          </cell>
          <cell r="AK48">
            <v>0.12807174862670459</v>
          </cell>
          <cell r="AL48">
            <v>0.42002040761864917</v>
          </cell>
          <cell r="AM48">
            <v>5.3501627124682781E-2</v>
          </cell>
          <cell r="AN48">
            <v>3.1902499380182893E-2</v>
          </cell>
          <cell r="AO48">
            <v>3.1773156173194716E-3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0.99999999999999989</v>
          </cell>
          <cell r="K52">
            <v>1.6616776050109132E-2</v>
          </cell>
          <cell r="L52">
            <v>0.25727219109253185</v>
          </cell>
          <cell r="M52">
            <v>7.9195254159996287E-2</v>
          </cell>
          <cell r="N52">
            <v>0</v>
          </cell>
          <cell r="O52">
            <v>0.12609816071229665</v>
          </cell>
          <cell r="P52">
            <v>0.43302719579992766</v>
          </cell>
          <cell r="Q52">
            <v>5.3317264029259084E-2</v>
          </cell>
          <cell r="R52">
            <v>3.1267680141176493E-2</v>
          </cell>
          <cell r="S52">
            <v>3.2054780147027237E-3</v>
          </cell>
          <cell r="AC52" t="str">
            <v>SSGCT</v>
          </cell>
          <cell r="AF52">
            <v>0.99999999999999989</v>
          </cell>
          <cell r="AG52">
            <v>1.6616776050109132E-2</v>
          </cell>
          <cell r="AH52">
            <v>0.25727219109253185</v>
          </cell>
          <cell r="AI52">
            <v>7.9195254159996287E-2</v>
          </cell>
          <cell r="AJ52">
            <v>0</v>
          </cell>
          <cell r="AK52">
            <v>0.12609816071229665</v>
          </cell>
          <cell r="AL52">
            <v>0.43302719579992766</v>
          </cell>
          <cell r="AM52">
            <v>5.3317264029259084E-2</v>
          </cell>
          <cell r="AN52">
            <v>3.1267680141176493E-2</v>
          </cell>
          <cell r="AO52">
            <v>3.2054780147027237E-3</v>
          </cell>
        </row>
        <row r="53">
          <cell r="G53" t="str">
            <v>MC</v>
          </cell>
          <cell r="J53">
            <v>0.99999999999999967</v>
          </cell>
          <cell r="K53">
            <v>1.0402721653893996E-2</v>
          </cell>
          <cell r="L53">
            <v>0.51138489477431082</v>
          </cell>
          <cell r="M53">
            <v>7.3440247158046812E-2</v>
          </cell>
          <cell r="N53">
            <v>0</v>
          </cell>
          <cell r="O53">
            <v>7.8936490470672471E-2</v>
          </cell>
          <cell r="P53">
            <v>0.27089496535627278</v>
          </cell>
          <cell r="Q53">
            <v>3.3371502151602145E-2</v>
          </cell>
          <cell r="R53">
            <v>1.9567686672260165E-2</v>
          </cell>
          <cell r="S53">
            <v>2.0014917629405985E-3</v>
          </cell>
          <cell r="AC53" t="str">
            <v>MC</v>
          </cell>
          <cell r="AF53">
            <v>0.99999999999999967</v>
          </cell>
          <cell r="AG53">
            <v>1.0402721653893996E-2</v>
          </cell>
          <cell r="AH53">
            <v>0.51138489477431082</v>
          </cell>
          <cell r="AI53">
            <v>7.3440247158046812E-2</v>
          </cell>
          <cell r="AJ53">
            <v>0</v>
          </cell>
          <cell r="AK53">
            <v>7.8936490470672471E-2</v>
          </cell>
          <cell r="AL53">
            <v>0.27089496535627278</v>
          </cell>
          <cell r="AM53">
            <v>3.3371502151602145E-2</v>
          </cell>
          <cell r="AN53">
            <v>1.9567686672260165E-2</v>
          </cell>
          <cell r="AO53">
            <v>2.0014917629405985E-3</v>
          </cell>
        </row>
        <row r="54">
          <cell r="G54" t="str">
            <v>SNPD</v>
          </cell>
          <cell r="J54">
            <v>0.99999999999999989</v>
          </cell>
          <cell r="K54">
            <v>3.2943903079315426E-2</v>
          </cell>
          <cell r="L54">
            <v>0.27745501104916676</v>
          </cell>
          <cell r="M54">
            <v>6.4934092149818212E-2</v>
          </cell>
          <cell r="N54">
            <v>0</v>
          </cell>
          <cell r="O54">
            <v>8.6928334925350736E-2</v>
          </cell>
          <cell r="P54">
            <v>0.47849970831624111</v>
          </cell>
          <cell r="Q54">
            <v>4.5514103908428409E-2</v>
          </cell>
          <cell r="R54">
            <v>1.3724846571679251E-2</v>
          </cell>
          <cell r="S54">
            <v>0</v>
          </cell>
          <cell r="AC54" t="str">
            <v>SNPD</v>
          </cell>
          <cell r="AF54">
            <v>0.99999999999999989</v>
          </cell>
          <cell r="AG54">
            <v>3.2943903079315426E-2</v>
          </cell>
          <cell r="AH54">
            <v>0.27745501104916676</v>
          </cell>
          <cell r="AI54">
            <v>6.4934092149818212E-2</v>
          </cell>
          <cell r="AJ54">
            <v>0</v>
          </cell>
          <cell r="AK54">
            <v>8.6928334925350736E-2</v>
          </cell>
          <cell r="AL54">
            <v>0.47849970831624111</v>
          </cell>
          <cell r="AM54">
            <v>4.5514103908428409E-2</v>
          </cell>
          <cell r="AN54">
            <v>1.3724846571679251E-2</v>
          </cell>
          <cell r="AO54">
            <v>0</v>
          </cell>
        </row>
        <row r="55">
          <cell r="G55" t="str">
            <v>DGUH</v>
          </cell>
          <cell r="J55">
            <v>0.99999999999999978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0.83138529724767674</v>
          </cell>
          <cell r="Q55">
            <v>0.10241820551896345</v>
          </cell>
          <cell r="R55">
            <v>6.0053855113441718E-2</v>
          </cell>
          <cell r="S55">
            <v>6.1426421199179161E-3</v>
          </cell>
          <cell r="AC55" t="str">
            <v>DGUH</v>
          </cell>
          <cell r="AF55">
            <v>0.99999999999999978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0.83138529724767674</v>
          </cell>
          <cell r="AM55">
            <v>0.10241820551896345</v>
          </cell>
          <cell r="AN55">
            <v>6.0053855113441718E-2</v>
          </cell>
          <cell r="AO55">
            <v>6.1426421199179161E-3</v>
          </cell>
        </row>
        <row r="56">
          <cell r="G56" t="str">
            <v>DEUH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0.80923245051376314</v>
          </cell>
          <cell r="Q56">
            <v>0.11616094185390821</v>
          </cell>
          <cell r="R56">
            <v>6.810731598501521E-2</v>
          </cell>
          <cell r="S56">
            <v>6.4992916473134293E-3</v>
          </cell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0.80923245051376314</v>
          </cell>
          <cell r="AM56">
            <v>0.11616094185390821</v>
          </cell>
          <cell r="AN56">
            <v>6.810731598501521E-2</v>
          </cell>
          <cell r="AO56">
            <v>6.4992916473134293E-3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1.5482982419983799E-2</v>
          </cell>
          <cell r="L58">
            <v>0.24429328041571913</v>
          </cell>
          <cell r="M58">
            <v>7.4469553658396151E-2</v>
          </cell>
          <cell r="N58">
            <v>0</v>
          </cell>
          <cell r="O58">
            <v>0.13949428019789836</v>
          </cell>
          <cell r="P58">
            <v>0.4258665911610709</v>
          </cell>
          <cell r="Q58">
            <v>6.1130846028204233E-2</v>
          </cell>
          <cell r="R58">
            <v>3.5842149524841681E-2</v>
          </cell>
          <cell r="S58">
            <v>3.4203165938856742E-3</v>
          </cell>
          <cell r="AC58" t="str">
            <v>DNPGMU</v>
          </cell>
          <cell r="AF58">
            <v>1</v>
          </cell>
          <cell r="AG58">
            <v>1.5482982419983799E-2</v>
          </cell>
          <cell r="AH58">
            <v>0.24429328041571913</v>
          </cell>
          <cell r="AI58">
            <v>7.4469553658396151E-2</v>
          </cell>
          <cell r="AJ58">
            <v>0</v>
          </cell>
          <cell r="AK58">
            <v>0.13949428019789836</v>
          </cell>
          <cell r="AL58">
            <v>0.4258665911610709</v>
          </cell>
          <cell r="AM58">
            <v>6.1130846028204233E-2</v>
          </cell>
          <cell r="AN58">
            <v>3.5842149524841681E-2</v>
          </cell>
          <cell r="AO58">
            <v>3.4203165938856742E-3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</v>
          </cell>
          <cell r="K65">
            <v>1.6621665955567969E-2</v>
          </cell>
          <cell r="L65">
            <v>0.25743490712377187</v>
          </cell>
          <cell r="M65">
            <v>7.9190830491007683E-2</v>
          </cell>
          <cell r="N65">
            <v>0</v>
          </cell>
          <cell r="O65">
            <v>0.12612622157560632</v>
          </cell>
          <cell r="P65">
            <v>0.43284111341301157</v>
          </cell>
          <cell r="Q65">
            <v>5.3321619058394609E-2</v>
          </cell>
          <cell r="R65">
            <v>3.1265620883721292E-2</v>
          </cell>
          <cell r="S65">
            <v>3.1980214989186352E-3</v>
          </cell>
          <cell r="AC65" t="str">
            <v>SNPPH-P</v>
          </cell>
          <cell r="AF65">
            <v>1</v>
          </cell>
          <cell r="AG65">
            <v>1.6621665955567969E-2</v>
          </cell>
          <cell r="AH65">
            <v>0.25743490712377187</v>
          </cell>
          <cell r="AI65">
            <v>7.9190830491007683E-2</v>
          </cell>
          <cell r="AJ65">
            <v>0</v>
          </cell>
          <cell r="AK65">
            <v>0.12612622157560632</v>
          </cell>
          <cell r="AL65">
            <v>0.43284111341301162</v>
          </cell>
          <cell r="AM65">
            <v>5.3321619058394609E-2</v>
          </cell>
          <cell r="AN65">
            <v>3.1265620883721292E-2</v>
          </cell>
          <cell r="AO65">
            <v>3.1980214989186352E-3</v>
          </cell>
        </row>
        <row r="66">
          <cell r="G66" t="str">
            <v>SNPPH-U</v>
          </cell>
          <cell r="J66">
            <v>1</v>
          </cell>
          <cell r="K66">
            <v>1.6621665955567969E-2</v>
          </cell>
          <cell r="L66">
            <v>0.25743490712377187</v>
          </cell>
          <cell r="M66">
            <v>7.9190830491007683E-2</v>
          </cell>
          <cell r="N66">
            <v>0</v>
          </cell>
          <cell r="O66">
            <v>0.12612622157560632</v>
          </cell>
          <cell r="P66">
            <v>0.43284111341301157</v>
          </cell>
          <cell r="Q66">
            <v>5.3321619058394609E-2</v>
          </cell>
          <cell r="R66">
            <v>3.1265620883721292E-2</v>
          </cell>
          <cell r="S66">
            <v>3.1980214989186352E-3</v>
          </cell>
          <cell r="AC66" t="str">
            <v>SNPPH-U</v>
          </cell>
          <cell r="AF66">
            <v>1</v>
          </cell>
          <cell r="AG66">
            <v>1.6621665955567969E-2</v>
          </cell>
          <cell r="AH66">
            <v>0.25743490712377187</v>
          </cell>
          <cell r="AI66">
            <v>7.9190830491007683E-2</v>
          </cell>
          <cell r="AJ66">
            <v>0</v>
          </cell>
          <cell r="AK66">
            <v>0.12612622157560632</v>
          </cell>
          <cell r="AL66">
            <v>0.43284111341301162</v>
          </cell>
          <cell r="AM66">
            <v>5.3321619058394609E-2</v>
          </cell>
          <cell r="AN66">
            <v>3.1265620883721292E-2</v>
          </cell>
          <cell r="AO66">
            <v>3.1980214989186352E-3</v>
          </cell>
        </row>
        <row r="67">
          <cell r="G67" t="str">
            <v>CN</v>
          </cell>
          <cell r="J67">
            <v>1</v>
          </cell>
          <cell r="K67">
            <v>2.637654873180249E-2</v>
          </cell>
          <cell r="L67">
            <v>0.3216833128745118</v>
          </cell>
          <cell r="M67">
            <v>7.3266280202914244E-2</v>
          </cell>
          <cell r="N67">
            <v>0</v>
          </cell>
          <cell r="O67">
            <v>6.9259490274581115E-2</v>
          </cell>
          <cell r="P67">
            <v>0.45875309798715846</v>
          </cell>
          <cell r="Q67">
            <v>4.1463047479533811E-2</v>
          </cell>
          <cell r="R67">
            <v>9.1982224494980367E-3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2.637654873180249E-2</v>
          </cell>
          <cell r="AH67">
            <v>0.3216833128745118</v>
          </cell>
          <cell r="AI67">
            <v>7.3266280202914244E-2</v>
          </cell>
          <cell r="AJ67">
            <v>0</v>
          </cell>
          <cell r="AK67">
            <v>6.9259490274581115E-2</v>
          </cell>
          <cell r="AL67">
            <v>0.45875309798715846</v>
          </cell>
          <cell r="AM67">
            <v>4.1463047479533811E-2</v>
          </cell>
          <cell r="AN67">
            <v>9.1982224494980367E-3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5.3765432590770261E-2</v>
          </cell>
          <cell r="L68">
            <v>0.65571287016321889</v>
          </cell>
          <cell r="M68">
            <v>0.14934452909211521</v>
          </cell>
          <cell r="N68">
            <v>0</v>
          </cell>
          <cell r="O68">
            <v>0.14117716815389553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5.3765432590770261E-2</v>
          </cell>
          <cell r="AH68">
            <v>0.65571287016321889</v>
          </cell>
          <cell r="AI68">
            <v>0.14934452909211521</v>
          </cell>
          <cell r="AJ68">
            <v>0</v>
          </cell>
          <cell r="AK68">
            <v>0.14117716815389553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0.90054997832851325</v>
          </cell>
          <cell r="Q69">
            <v>8.1393557172606837E-2</v>
          </cell>
          <cell r="R69">
            <v>1.8056464498879907E-2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0.90054997832851325</v>
          </cell>
          <cell r="AM69">
            <v>8.1393557172606837E-2</v>
          </cell>
          <cell r="AN69">
            <v>1.8056464498879907E-2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0.99999999999999578</v>
          </cell>
          <cell r="K73">
            <v>-2.1423049979999342E-2</v>
          </cell>
          <cell r="L73">
            <v>-0.14633763854086468</v>
          </cell>
          <cell r="M73">
            <v>-6.8857422255173438E-3</v>
          </cell>
          <cell r="N73">
            <v>0</v>
          </cell>
          <cell r="O73">
            <v>0.1195773279759421</v>
          </cell>
          <cell r="P73">
            <v>0.63066960169457176</v>
          </cell>
          <cell r="Q73">
            <v>0.13274799957613551</v>
          </cell>
          <cell r="R73">
            <v>0.13006747023561949</v>
          </cell>
          <cell r="S73">
            <v>1.3332684398368148E-2</v>
          </cell>
          <cell r="T73">
            <v>-3.2295101290098892E-3</v>
          </cell>
          <cell r="U73">
            <v>0.15148085699475014</v>
          </cell>
          <cell r="AC73" t="str">
            <v>EXCTAX</v>
          </cell>
          <cell r="AF73">
            <v>0.99999999999999611</v>
          </cell>
          <cell r="AG73">
            <v>-2.1423049979999342E-2</v>
          </cell>
          <cell r="AH73">
            <v>-0.14633763854086468</v>
          </cell>
          <cell r="AI73">
            <v>-6.8857422255173438E-3</v>
          </cell>
          <cell r="AJ73">
            <v>0</v>
          </cell>
          <cell r="AK73">
            <v>0.1195773279759421</v>
          </cell>
          <cell r="AL73">
            <v>0.63066960169457176</v>
          </cell>
          <cell r="AM73">
            <v>0.13274799957613551</v>
          </cell>
          <cell r="AN73">
            <v>0.13006747023561949</v>
          </cell>
          <cell r="AO73">
            <v>1.3332684398368417E-2</v>
          </cell>
          <cell r="AP73">
            <v>-3.2295101290098892E-3</v>
          </cell>
          <cell r="AQ73">
            <v>0.15148085699475014</v>
          </cell>
        </row>
        <row r="74">
          <cell r="G74" t="str">
            <v>INT</v>
          </cell>
          <cell r="J74">
            <v>1</v>
          </cell>
          <cell r="K74">
            <v>2.0819748032728218E-2</v>
          </cell>
          <cell r="L74">
            <v>0.26391995618897279</v>
          </cell>
          <cell r="M74">
            <v>7.5855754867702754E-2</v>
          </cell>
          <cell r="N74">
            <v>0</v>
          </cell>
          <cell r="O74">
            <v>0.11682504783109454</v>
          </cell>
          <cell r="P74">
            <v>0.44116183566486827</v>
          </cell>
          <cell r="Q74">
            <v>5.1987815591227872E-2</v>
          </cell>
          <cell r="R74">
            <v>2.7048517972911548E-2</v>
          </cell>
          <cell r="S74">
            <v>2.3813238504940106E-3</v>
          </cell>
          <cell r="U74">
            <v>0</v>
          </cell>
          <cell r="AC74" t="str">
            <v>INT</v>
          </cell>
          <cell r="AF74">
            <v>1</v>
          </cell>
          <cell r="AG74">
            <v>2.0819748032728218E-2</v>
          </cell>
          <cell r="AH74">
            <v>0.26391995618897279</v>
          </cell>
          <cell r="AI74">
            <v>7.5855754867702754E-2</v>
          </cell>
          <cell r="AJ74">
            <v>0</v>
          </cell>
          <cell r="AK74">
            <v>0.11682504783109454</v>
          </cell>
          <cell r="AL74">
            <v>0.44116183566486827</v>
          </cell>
          <cell r="AM74">
            <v>5.1987815591227872E-2</v>
          </cell>
          <cell r="AN74">
            <v>2.7048517972911548E-2</v>
          </cell>
          <cell r="AO74">
            <v>2.3813238504940106E-3</v>
          </cell>
          <cell r="AQ74">
            <v>0</v>
          </cell>
        </row>
        <row r="75">
          <cell r="G75" t="str">
            <v>CIAC</v>
          </cell>
          <cell r="J75">
            <v>0.99999999999999989</v>
          </cell>
          <cell r="K75">
            <v>3.2943903079315426E-2</v>
          </cell>
          <cell r="L75">
            <v>0.27745501104916676</v>
          </cell>
          <cell r="M75">
            <v>6.4934092149818212E-2</v>
          </cell>
          <cell r="N75">
            <v>0</v>
          </cell>
          <cell r="O75">
            <v>8.6928334925350736E-2</v>
          </cell>
          <cell r="P75">
            <v>0.47849970831624111</v>
          </cell>
          <cell r="Q75">
            <v>4.5514103908428409E-2</v>
          </cell>
          <cell r="R75">
            <v>1.3724846571679251E-2</v>
          </cell>
          <cell r="S75">
            <v>0</v>
          </cell>
          <cell r="AC75" t="str">
            <v>CIAC</v>
          </cell>
          <cell r="AF75">
            <v>0.99999999999999989</v>
          </cell>
          <cell r="AG75">
            <v>3.2943903079315426E-2</v>
          </cell>
          <cell r="AH75">
            <v>0.27745501104916676</v>
          </cell>
          <cell r="AI75">
            <v>6.4934092149818212E-2</v>
          </cell>
          <cell r="AJ75">
            <v>0</v>
          </cell>
          <cell r="AK75">
            <v>8.6928334925350736E-2</v>
          </cell>
          <cell r="AL75">
            <v>0.47849970831624111</v>
          </cell>
          <cell r="AM75">
            <v>4.5514103908428409E-2</v>
          </cell>
          <cell r="AN75">
            <v>1.3724846571679251E-2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3.4640330625319356E-2</v>
          </cell>
          <cell r="L78">
            <v>0.32037644089400891</v>
          </cell>
          <cell r="M78">
            <v>0.11345075109621372</v>
          </cell>
          <cell r="N78">
            <v>0</v>
          </cell>
          <cell r="O78">
            <v>9.0822097212552563E-2</v>
          </cell>
          <cell r="P78">
            <v>0.39684402099273708</v>
          </cell>
          <cell r="Q78">
            <v>4.3786605013102879E-2</v>
          </cell>
          <cell r="R78">
            <v>7.9754166065523619E-5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3.4640330625319356E-2</v>
          </cell>
          <cell r="AH78">
            <v>0.32037644089400891</v>
          </cell>
          <cell r="AI78">
            <v>0.11345075109621372</v>
          </cell>
          <cell r="AJ78">
            <v>0</v>
          </cell>
          <cell r="AK78">
            <v>9.0822097212552563E-2</v>
          </cell>
          <cell r="AL78">
            <v>0.39684402099273708</v>
          </cell>
          <cell r="AM78">
            <v>4.3786605013102879E-2</v>
          </cell>
          <cell r="AN78">
            <v>7.9754166065523619E-5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1.6630775497429112E-2</v>
          </cell>
          <cell r="L89">
            <v>0.25818782880899832</v>
          </cell>
          <cell r="M89">
            <v>7.9345793481119642E-2</v>
          </cell>
          <cell r="N89">
            <v>0</v>
          </cell>
          <cell r="O89">
            <v>0.12630322697279639</v>
          </cell>
          <cell r="P89">
            <v>0.43167467672938553</v>
          </cell>
          <cell r="Q89">
            <v>5.333799631681041E-2</v>
          </cell>
          <cell r="R89">
            <v>3.1323564529976103E-2</v>
          </cell>
          <cell r="S89">
            <v>3.196137663484656E-3</v>
          </cell>
          <cell r="AC89" t="str">
            <v>SNPPS</v>
          </cell>
          <cell r="AF89">
            <v>1</v>
          </cell>
          <cell r="AG89">
            <v>1.6630775497429112E-2</v>
          </cell>
          <cell r="AH89">
            <v>0.25818782880899832</v>
          </cell>
          <cell r="AI89">
            <v>7.9345793481119642E-2</v>
          </cell>
          <cell r="AJ89">
            <v>0</v>
          </cell>
          <cell r="AK89">
            <v>0.12630322697279639</v>
          </cell>
          <cell r="AL89">
            <v>0.43167467672938553</v>
          </cell>
          <cell r="AM89">
            <v>5.333799631681041E-2</v>
          </cell>
          <cell r="AN89">
            <v>3.1323564529976103E-2</v>
          </cell>
          <cell r="AO89">
            <v>3.196137663484656E-3</v>
          </cell>
        </row>
        <row r="90">
          <cell r="G90" t="str">
            <v>SNPT</v>
          </cell>
          <cell r="J90">
            <v>0.99999999999999989</v>
          </cell>
          <cell r="K90">
            <v>1.6621665955567955E-2</v>
          </cell>
          <cell r="L90">
            <v>0.25743490712377187</v>
          </cell>
          <cell r="M90">
            <v>7.9190830491007669E-2</v>
          </cell>
          <cell r="N90">
            <v>0</v>
          </cell>
          <cell r="O90">
            <v>0.1261262215756063</v>
          </cell>
          <cell r="P90">
            <v>0.43284111341301146</v>
          </cell>
          <cell r="Q90">
            <v>5.3321619058394609E-2</v>
          </cell>
          <cell r="R90">
            <v>3.1265620883721278E-2</v>
          </cell>
          <cell r="S90">
            <v>3.198021498918637E-3</v>
          </cell>
          <cell r="AC90" t="str">
            <v>SNPT</v>
          </cell>
          <cell r="AF90">
            <v>0.99999999999999989</v>
          </cell>
          <cell r="AG90">
            <v>1.6621665955567955E-2</v>
          </cell>
          <cell r="AH90">
            <v>0.25743490712377187</v>
          </cell>
          <cell r="AI90">
            <v>7.9190830491007669E-2</v>
          </cell>
          <cell r="AJ90">
            <v>0</v>
          </cell>
          <cell r="AK90">
            <v>0.1261262215756063</v>
          </cell>
          <cell r="AL90">
            <v>0.43284111341301146</v>
          </cell>
          <cell r="AM90">
            <v>5.3321619058394609E-2</v>
          </cell>
          <cell r="AN90">
            <v>3.1265620883721278E-2</v>
          </cell>
          <cell r="AO90">
            <v>3.198021498918637E-3</v>
          </cell>
        </row>
        <row r="91">
          <cell r="G91" t="str">
            <v>SNPP</v>
          </cell>
          <cell r="J91">
            <v>0.99999999999999989</v>
          </cell>
          <cell r="K91">
            <v>1.662656380052184E-2</v>
          </cell>
          <cell r="L91">
            <v>0.25784164921846997</v>
          </cell>
          <cell r="M91">
            <v>7.9274846693769691E-2</v>
          </cell>
          <cell r="N91">
            <v>0</v>
          </cell>
          <cell r="O91">
            <v>0.12622192441827787</v>
          </cell>
          <cell r="P91">
            <v>0.43221045659445539</v>
          </cell>
          <cell r="Q91">
            <v>5.333045984846272E-2</v>
          </cell>
          <cell r="R91">
            <v>3.1297039391050559E-2</v>
          </cell>
          <cell r="S91">
            <v>3.1970600349918335E-3</v>
          </cell>
          <cell r="AC91" t="str">
            <v>SNPP</v>
          </cell>
          <cell r="AF91">
            <v>0.99999999999999989</v>
          </cell>
          <cell r="AG91">
            <v>1.662656380052184E-2</v>
          </cell>
          <cell r="AH91">
            <v>0.25784164921846997</v>
          </cell>
          <cell r="AI91">
            <v>7.9274846693769691E-2</v>
          </cell>
          <cell r="AJ91">
            <v>0</v>
          </cell>
          <cell r="AK91">
            <v>0.12622192441827787</v>
          </cell>
          <cell r="AL91">
            <v>0.43221045659445539</v>
          </cell>
          <cell r="AM91">
            <v>5.333045984846272E-2</v>
          </cell>
          <cell r="AN91">
            <v>3.1297039391050559E-2</v>
          </cell>
          <cell r="AO91">
            <v>3.1970600349918335E-3</v>
          </cell>
        </row>
        <row r="92">
          <cell r="G92" t="str">
            <v>SNPPH</v>
          </cell>
          <cell r="J92">
            <v>1</v>
          </cell>
          <cell r="K92">
            <v>1.6621665955567969E-2</v>
          </cell>
          <cell r="L92">
            <v>0.25743490712377187</v>
          </cell>
          <cell r="M92">
            <v>7.9190830491007683E-2</v>
          </cell>
          <cell r="N92">
            <v>0</v>
          </cell>
          <cell r="O92">
            <v>0.12612622157560632</v>
          </cell>
          <cell r="P92">
            <v>0.43284111341301157</v>
          </cell>
          <cell r="Q92">
            <v>5.3321619058394609E-2</v>
          </cell>
          <cell r="R92">
            <v>3.1265620883721292E-2</v>
          </cell>
          <cell r="S92">
            <v>3.1980214989186352E-3</v>
          </cell>
          <cell r="AC92" t="str">
            <v>SNPPH</v>
          </cell>
          <cell r="AF92">
            <v>1</v>
          </cell>
          <cell r="AG92">
            <v>1.6621665955567969E-2</v>
          </cell>
          <cell r="AH92">
            <v>0.25743490712377187</v>
          </cell>
          <cell r="AI92">
            <v>7.9190830491007683E-2</v>
          </cell>
          <cell r="AJ92">
            <v>0</v>
          </cell>
          <cell r="AK92">
            <v>0.12612622157560632</v>
          </cell>
          <cell r="AL92">
            <v>0.43284111341301162</v>
          </cell>
          <cell r="AM92">
            <v>5.3321619058394609E-2</v>
          </cell>
          <cell r="AN92">
            <v>3.1265620883721292E-2</v>
          </cell>
          <cell r="AO92">
            <v>3.1980214989186352E-3</v>
          </cell>
        </row>
        <row r="93">
          <cell r="G93" t="str">
            <v>SNPPN</v>
          </cell>
          <cell r="J93">
            <v>1</v>
          </cell>
          <cell r="K93">
            <v>1.6621665955567966E-2</v>
          </cell>
          <cell r="L93">
            <v>0.25743490712377198</v>
          </cell>
          <cell r="M93">
            <v>7.9190830491007669E-2</v>
          </cell>
          <cell r="N93">
            <v>0</v>
          </cell>
          <cell r="O93">
            <v>0.1261262215756063</v>
          </cell>
          <cell r="P93">
            <v>0.43284111341301151</v>
          </cell>
          <cell r="Q93">
            <v>5.3321619058394609E-2</v>
          </cell>
          <cell r="R93">
            <v>3.1265620883721285E-2</v>
          </cell>
          <cell r="S93">
            <v>3.1980214989186379E-3</v>
          </cell>
          <cell r="AC93" t="str">
            <v>SNPPN</v>
          </cell>
          <cell r="AF93">
            <v>1</v>
          </cell>
          <cell r="AG93">
            <v>1.6621665955567966E-2</v>
          </cell>
          <cell r="AH93">
            <v>0.25743490712377198</v>
          </cell>
          <cell r="AI93">
            <v>7.9190830491007669E-2</v>
          </cell>
          <cell r="AJ93">
            <v>0</v>
          </cell>
          <cell r="AK93">
            <v>0.1261262215756063</v>
          </cell>
          <cell r="AL93">
            <v>0.43284111341301151</v>
          </cell>
          <cell r="AM93">
            <v>5.3321619058394609E-2</v>
          </cell>
          <cell r="AN93">
            <v>3.1265620883721285E-2</v>
          </cell>
          <cell r="AO93">
            <v>3.1980214989186379E-3</v>
          </cell>
        </row>
        <row r="94">
          <cell r="G94" t="str">
            <v>SNPPO</v>
          </cell>
          <cell r="J94">
            <v>1</v>
          </cell>
          <cell r="K94">
            <v>1.6621567706188632E-2</v>
          </cell>
          <cell r="L94">
            <v>0.25743163778672418</v>
          </cell>
          <cell r="M94">
            <v>7.9190919372630481E-2</v>
          </cell>
          <cell r="N94">
            <v>0</v>
          </cell>
          <cell r="O94">
            <v>0.12612565776871332</v>
          </cell>
          <cell r="P94">
            <v>0.43284485223356206</v>
          </cell>
          <cell r="Q94">
            <v>5.3321531555903377E-2</v>
          </cell>
          <cell r="R94">
            <v>3.126566225891117E-2</v>
          </cell>
          <cell r="S94">
            <v>3.1981713173668568E-3</v>
          </cell>
          <cell r="AC94" t="str">
            <v>SNPPO</v>
          </cell>
          <cell r="AF94">
            <v>1</v>
          </cell>
          <cell r="AG94">
            <v>1.6621567706188632E-2</v>
          </cell>
          <cell r="AH94">
            <v>0.25743163778672418</v>
          </cell>
          <cell r="AI94">
            <v>7.9190919372630481E-2</v>
          </cell>
          <cell r="AJ94">
            <v>0</v>
          </cell>
          <cell r="AK94">
            <v>0.12612565776871332</v>
          </cell>
          <cell r="AL94">
            <v>0.43284485223356206</v>
          </cell>
          <cell r="AM94">
            <v>5.3321531555903377E-2</v>
          </cell>
          <cell r="AN94">
            <v>3.126566225891117E-2</v>
          </cell>
          <cell r="AO94">
            <v>3.1981713173668568E-3</v>
          </cell>
        </row>
        <row r="95">
          <cell r="G95" t="str">
            <v>SNPG</v>
          </cell>
          <cell r="J95">
            <v>1.0000000000000002</v>
          </cell>
          <cell r="K95">
            <v>2.7652952392426763E-2</v>
          </cell>
          <cell r="L95">
            <v>0.30315156703629742</v>
          </cell>
          <cell r="M95">
            <v>7.9075024547863609E-2</v>
          </cell>
          <cell r="N95">
            <v>0</v>
          </cell>
          <cell r="O95">
            <v>0.11222734824594204</v>
          </cell>
          <cell r="P95">
            <v>0.39150753972436741</v>
          </cell>
          <cell r="Q95">
            <v>6.027610083627373E-2</v>
          </cell>
          <cell r="R95">
            <v>2.4902555629163603E-2</v>
          </cell>
          <cell r="S95">
            <v>1.2069115876656925E-3</v>
          </cell>
          <cell r="AC95" t="str">
            <v>SNPG</v>
          </cell>
          <cell r="AF95">
            <v>1.0000000000000002</v>
          </cell>
          <cell r="AG95">
            <v>2.7652952392426763E-2</v>
          </cell>
          <cell r="AH95">
            <v>0.30315156703629742</v>
          </cell>
          <cell r="AI95">
            <v>7.9075024547863609E-2</v>
          </cell>
          <cell r="AJ95">
            <v>0</v>
          </cell>
          <cell r="AK95">
            <v>0.11222734824594204</v>
          </cell>
          <cell r="AL95">
            <v>0.39150753972436741</v>
          </cell>
          <cell r="AM95">
            <v>6.027610083627373E-2</v>
          </cell>
          <cell r="AN95">
            <v>2.4902555629163603E-2</v>
          </cell>
          <cell r="AO95">
            <v>1.2069115876656925E-3</v>
          </cell>
        </row>
        <row r="96">
          <cell r="G96" t="str">
            <v>SNPI</v>
          </cell>
          <cell r="J96">
            <v>1.0000000000000002</v>
          </cell>
          <cell r="K96">
            <v>1.8902969152986792E-2</v>
          </cell>
          <cell r="L96">
            <v>0.26488287242712705</v>
          </cell>
          <cell r="M96">
            <v>7.8513812169647076E-2</v>
          </cell>
          <cell r="N96">
            <v>0</v>
          </cell>
          <cell r="O96">
            <v>0.12066750082521312</v>
          </cell>
          <cell r="P96">
            <v>0.43279090254171937</v>
          </cell>
          <cell r="Q96">
            <v>5.3279527975683597E-2</v>
          </cell>
          <cell r="R96">
            <v>2.8250614116132063E-2</v>
          </cell>
          <cell r="S96">
            <v>2.7118007914911091E-3</v>
          </cell>
          <cell r="AC96" t="str">
            <v>SNPI</v>
          </cell>
          <cell r="AF96">
            <v>1.0000000000000002</v>
          </cell>
          <cell r="AG96">
            <v>1.8902969152986792E-2</v>
          </cell>
          <cell r="AH96">
            <v>0.26488287242712705</v>
          </cell>
          <cell r="AI96">
            <v>7.8513812169647076E-2</v>
          </cell>
          <cell r="AJ96">
            <v>0</v>
          </cell>
          <cell r="AK96">
            <v>0.12066750082521312</v>
          </cell>
          <cell r="AL96">
            <v>0.43279090254171937</v>
          </cell>
          <cell r="AM96">
            <v>5.3279527975683597E-2</v>
          </cell>
          <cell r="AN96">
            <v>2.8250614116132063E-2</v>
          </cell>
          <cell r="AO96">
            <v>2.7118007914911091E-3</v>
          </cell>
        </row>
        <row r="97">
          <cell r="G97" t="str">
            <v>TROJP</v>
          </cell>
          <cell r="J97">
            <v>1</v>
          </cell>
          <cell r="K97">
            <v>1.6448691212022103E-2</v>
          </cell>
          <cell r="L97">
            <v>0.25543859345226994</v>
          </cell>
          <cell r="M97">
            <v>7.8473632407598984E-2</v>
          </cell>
          <cell r="N97">
            <v>0</v>
          </cell>
          <cell r="O97">
            <v>0.12815693198779363</v>
          </cell>
          <cell r="P97">
            <v>0.43178163010603166</v>
          </cell>
          <cell r="Q97">
            <v>5.4507900400120768E-2</v>
          </cell>
          <cell r="R97">
            <v>3.1960830609066078E-2</v>
          </cell>
          <cell r="S97">
            <v>3.2317898250969028E-3</v>
          </cell>
          <cell r="AC97" t="str">
            <v>TROJP</v>
          </cell>
          <cell r="AF97">
            <v>1</v>
          </cell>
          <cell r="AG97">
            <v>1.6448691212022103E-2</v>
          </cell>
          <cell r="AH97">
            <v>0.25543859345226994</v>
          </cell>
          <cell r="AI97">
            <v>7.8473632407598984E-2</v>
          </cell>
          <cell r="AJ97">
            <v>0</v>
          </cell>
          <cell r="AK97">
            <v>0.12815693198779363</v>
          </cell>
          <cell r="AL97">
            <v>0.43178163010603166</v>
          </cell>
          <cell r="AM97">
            <v>5.4507900400120768E-2</v>
          </cell>
          <cell r="AN97">
            <v>3.1960830609066078E-2</v>
          </cell>
          <cell r="AO97">
            <v>3.2317898250969028E-3</v>
          </cell>
        </row>
        <row r="98">
          <cell r="G98" t="str">
            <v>TROJD</v>
          </cell>
          <cell r="J98">
            <v>0.99999999999999989</v>
          </cell>
          <cell r="K98">
            <v>1.6418140376482319E-2</v>
          </cell>
          <cell r="L98">
            <v>0.25508600411226778</v>
          </cell>
          <cell r="M98">
            <v>7.8346960731454196E-2</v>
          </cell>
          <cell r="N98">
            <v>0</v>
          </cell>
          <cell r="O98">
            <v>0.12851559648736094</v>
          </cell>
          <cell r="P98">
            <v>0.43159450394179993</v>
          </cell>
          <cell r="Q98">
            <v>5.4717421659884212E-2</v>
          </cell>
          <cell r="R98">
            <v>3.2083618696790765E-2</v>
          </cell>
          <cell r="S98">
            <v>3.2377539939598128E-3</v>
          </cell>
          <cell r="AC98" t="str">
            <v>TROJD</v>
          </cell>
          <cell r="AF98">
            <v>0.99999999999999989</v>
          </cell>
          <cell r="AG98">
            <v>1.6418140376482319E-2</v>
          </cell>
          <cell r="AH98">
            <v>0.25508600411226778</v>
          </cell>
          <cell r="AI98">
            <v>7.8346960731454196E-2</v>
          </cell>
          <cell r="AJ98">
            <v>0</v>
          </cell>
          <cell r="AK98">
            <v>0.12851559648736094</v>
          </cell>
          <cell r="AL98">
            <v>0.43159450394179993</v>
          </cell>
          <cell r="AM98">
            <v>5.4717421659884212E-2</v>
          </cell>
          <cell r="AN98">
            <v>3.2083618696790765E-2</v>
          </cell>
          <cell r="AO98">
            <v>3.2377539939598128E-3</v>
          </cell>
        </row>
        <row r="99">
          <cell r="G99" t="str">
            <v>IBT</v>
          </cell>
          <cell r="J99">
            <v>0.99999999999999578</v>
          </cell>
          <cell r="K99">
            <v>-2.1294743549074784E-2</v>
          </cell>
          <cell r="L99">
            <v>-0.1450794321830032</v>
          </cell>
          <cell r="M99">
            <v>-6.6485767701173369E-3</v>
          </cell>
          <cell r="N99">
            <v>0</v>
          </cell>
          <cell r="O99">
            <v>0.11944192694549928</v>
          </cell>
          <cell r="P99">
            <v>0.62933898354976137</v>
          </cell>
          <cell r="Q99">
            <v>0.13236767201946203</v>
          </cell>
          <cell r="R99">
            <v>0.12963916274339632</v>
          </cell>
          <cell r="S99">
            <v>1.3288762070931385E-2</v>
          </cell>
          <cell r="T99">
            <v>-1.9325711294036888E-3</v>
          </cell>
          <cell r="U99">
            <v>0.15087881630254443</v>
          </cell>
          <cell r="AC99" t="str">
            <v>IBT</v>
          </cell>
          <cell r="AF99">
            <v>0.99999999999999623</v>
          </cell>
          <cell r="AG99">
            <v>-2.1294743549074791E-2</v>
          </cell>
          <cell r="AH99">
            <v>-0.14507943218300323</v>
          </cell>
          <cell r="AI99">
            <v>-6.6485767701173377E-3</v>
          </cell>
          <cell r="AJ99">
            <v>0</v>
          </cell>
          <cell r="AK99">
            <v>0.11944192694549929</v>
          </cell>
          <cell r="AL99">
            <v>0.62933898354976148</v>
          </cell>
          <cell r="AM99">
            <v>0.13236767201946206</v>
          </cell>
          <cell r="AN99">
            <v>0.12963916274339635</v>
          </cell>
          <cell r="AO99">
            <v>1.3288762070931655E-2</v>
          </cell>
          <cell r="AP99">
            <v>-1.9325711294036893E-3</v>
          </cell>
          <cell r="AQ99">
            <v>0.15087881630254446</v>
          </cell>
        </row>
        <row r="100">
          <cell r="G100" t="str">
            <v>DITEXP</v>
          </cell>
          <cell r="J100">
            <v>1</v>
          </cell>
          <cell r="K100">
            <v>1.8709736403139367E-2</v>
          </cell>
          <cell r="L100">
            <v>0.26109137182377617</v>
          </cell>
          <cell r="M100">
            <v>3.7167826891881063E-2</v>
          </cell>
          <cell r="N100">
            <v>0</v>
          </cell>
          <cell r="O100">
            <v>0.11980163079402718</v>
          </cell>
          <cell r="P100">
            <v>0.43435348174098448</v>
          </cell>
          <cell r="Q100">
            <v>5.016640479531765E-2</v>
          </cell>
          <cell r="R100">
            <v>2.7665507923124517E-2</v>
          </cell>
          <cell r="S100">
            <v>2.7746249580100314E-3</v>
          </cell>
          <cell r="T100">
            <v>0</v>
          </cell>
          <cell r="U100">
            <v>4.826941466973951E-2</v>
          </cell>
          <cell r="AC100" t="str">
            <v>DITEXP</v>
          </cell>
          <cell r="AF100">
            <v>1</v>
          </cell>
          <cell r="AG100">
            <v>1.8709736403139367E-2</v>
          </cell>
          <cell r="AH100">
            <v>0.26109137182377617</v>
          </cell>
          <cell r="AI100">
            <v>3.7167826891881063E-2</v>
          </cell>
          <cell r="AJ100">
            <v>0</v>
          </cell>
          <cell r="AK100">
            <v>0.11980163079402718</v>
          </cell>
          <cell r="AL100">
            <v>0.43435348174098448</v>
          </cell>
          <cell r="AM100">
            <v>5.016640479531765E-2</v>
          </cell>
          <cell r="AN100">
            <v>2.7665507923124517E-2</v>
          </cell>
          <cell r="AO100">
            <v>2.7746249580100314E-3</v>
          </cell>
          <cell r="AP100">
            <v>0</v>
          </cell>
          <cell r="AQ100">
            <v>4.826941466973951E-2</v>
          </cell>
        </row>
        <row r="101">
          <cell r="G101" t="str">
            <v>DITBAL</v>
          </cell>
          <cell r="J101">
            <v>0.99999899999999997</v>
          </cell>
          <cell r="K101">
            <v>2.2150825615246502E-2</v>
          </cell>
          <cell r="L101">
            <v>0.2762546152022306</v>
          </cell>
          <cell r="M101">
            <v>5.5754575991721275E-2</v>
          </cell>
          <cell r="N101">
            <v>0</v>
          </cell>
          <cell r="O101">
            <v>0.11347448082517277</v>
          </cell>
          <cell r="P101">
            <v>0.42966910211667758</v>
          </cell>
          <cell r="Q101">
            <v>5.4591836155197741E-2</v>
          </cell>
          <cell r="R101">
            <v>2.4211707154554039E-2</v>
          </cell>
          <cell r="S101">
            <v>2.7916173547072693E-3</v>
          </cell>
          <cell r="T101">
            <v>0</v>
          </cell>
          <cell r="U101">
            <v>2.1100239584492239E-2</v>
          </cell>
          <cell r="AC101" t="str">
            <v>DITBAL</v>
          </cell>
          <cell r="AF101">
            <v>1</v>
          </cell>
          <cell r="AG101">
            <v>2.2150825615246502E-2</v>
          </cell>
          <cell r="AH101">
            <v>0.2762546152022306</v>
          </cell>
          <cell r="AI101">
            <v>5.5754575991721275E-2</v>
          </cell>
          <cell r="AJ101">
            <v>0</v>
          </cell>
          <cell r="AK101">
            <v>0.11347448082517277</v>
          </cell>
          <cell r="AL101">
            <v>0.42966910211667758</v>
          </cell>
          <cell r="AM101">
            <v>5.4591836155197741E-2</v>
          </cell>
          <cell r="AN101">
            <v>2.4211707154554039E-2</v>
          </cell>
          <cell r="AO101">
            <v>2.7926173547072695E-3</v>
          </cell>
          <cell r="AP101">
            <v>0</v>
          </cell>
          <cell r="AQ101">
            <v>2.1100239584492239E-2</v>
          </cell>
        </row>
        <row r="102">
          <cell r="G102" t="str">
            <v>TAXDEPR</v>
          </cell>
          <cell r="J102">
            <v>1</v>
          </cell>
          <cell r="K102">
            <v>2.1162200245580666E-2</v>
          </cell>
          <cell r="L102">
            <v>0.2634065538744722</v>
          </cell>
          <cell r="M102">
            <v>4.9058656741201724E-2</v>
          </cell>
          <cell r="N102">
            <v>0</v>
          </cell>
          <cell r="O102">
            <v>0.11535799728567224</v>
          </cell>
          <cell r="P102">
            <v>0.43854599749882905</v>
          </cell>
          <cell r="Q102">
            <v>5.1877712743371128E-2</v>
          </cell>
          <cell r="R102">
            <v>2.6403961384223643E-2</v>
          </cell>
          <cell r="S102">
            <v>2.4875972013611827E-3</v>
          </cell>
          <cell r="T102">
            <v>0</v>
          </cell>
          <cell r="U102">
            <v>3.1699323025288183E-2</v>
          </cell>
          <cell r="AC102" t="str">
            <v>TAXDEPR</v>
          </cell>
          <cell r="AF102">
            <v>1</v>
          </cell>
          <cell r="AG102">
            <v>2.1162200245580666E-2</v>
          </cell>
          <cell r="AH102">
            <v>0.2634065538744722</v>
          </cell>
          <cell r="AI102">
            <v>4.9058656741201724E-2</v>
          </cell>
          <cell r="AJ102">
            <v>0</v>
          </cell>
          <cell r="AK102">
            <v>0.11535799728567224</v>
          </cell>
          <cell r="AL102">
            <v>0.43854599749882905</v>
          </cell>
          <cell r="AM102">
            <v>5.1877712743371128E-2</v>
          </cell>
          <cell r="AN102">
            <v>2.6403961384223643E-2</v>
          </cell>
          <cell r="AO102">
            <v>2.4875972013611827E-3</v>
          </cell>
          <cell r="AP102">
            <v>0</v>
          </cell>
          <cell r="AQ102">
            <v>3.1699323025288183E-2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0.99999999999999978</v>
          </cell>
          <cell r="K106">
            <v>2.7369021642595644E-2</v>
          </cell>
          <cell r="L106">
            <v>0.27733575298397534</v>
          </cell>
          <cell r="M106">
            <v>8.1068792646576127E-2</v>
          </cell>
          <cell r="N106">
            <v>0</v>
          </cell>
          <cell r="O106">
            <v>0.11671593871032937</v>
          </cell>
          <cell r="P106">
            <v>0.41728576429527808</v>
          </cell>
          <cell r="Q106">
            <v>5.1341588166098281E-2</v>
          </cell>
          <cell r="R106">
            <v>2.6680005160713709E-2</v>
          </cell>
          <cell r="S106">
            <v>2.2031363944334022E-3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0.99999999999999978</v>
          </cell>
          <cell r="AG106">
            <v>2.7369021642595644E-2</v>
          </cell>
          <cell r="AH106">
            <v>0.27733575298397534</v>
          </cell>
          <cell r="AI106">
            <v>8.1068792646576127E-2</v>
          </cell>
          <cell r="AJ106">
            <v>0</v>
          </cell>
          <cell r="AK106">
            <v>0.11671593871032937</v>
          </cell>
          <cell r="AL106">
            <v>0.41728576429527808</v>
          </cell>
          <cell r="AM106">
            <v>5.1341588166098281E-2</v>
          </cell>
          <cell r="AN106">
            <v>2.6680005160713709E-2</v>
          </cell>
          <cell r="AO106">
            <v>2.2031363944334022E-3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0.99999999999999989</v>
          </cell>
          <cell r="K107">
            <v>2.3858158683802484E-2</v>
          </cell>
          <cell r="L107">
            <v>0.27410218645220508</v>
          </cell>
          <cell r="M107">
            <v>7.2176669428365911E-2</v>
          </cell>
          <cell r="N107">
            <v>0</v>
          </cell>
          <cell r="O107">
            <v>0.12572330075242016</v>
          </cell>
          <cell r="P107">
            <v>0.42280008712313516</v>
          </cell>
          <cell r="Q107">
            <v>5.0606440803549604E-2</v>
          </cell>
          <cell r="R107">
            <v>2.6040535053946972E-2</v>
          </cell>
          <cell r="S107">
            <v>2.3633950630178304E-3</v>
          </cell>
          <cell r="T107">
            <v>2.3292266395567125E-3</v>
          </cell>
          <cell r="U107">
            <v>0</v>
          </cell>
          <cell r="AC107" t="str">
            <v>SCHMAEXP</v>
          </cell>
          <cell r="AF107">
            <v>0.99999999999999989</v>
          </cell>
          <cell r="AG107">
            <v>2.3858158683802484E-2</v>
          </cell>
          <cell r="AH107">
            <v>0.27410218645220508</v>
          </cell>
          <cell r="AI107">
            <v>7.2176669428365911E-2</v>
          </cell>
          <cell r="AJ107">
            <v>0</v>
          </cell>
          <cell r="AK107">
            <v>0.12572330075242016</v>
          </cell>
          <cell r="AL107">
            <v>0.42280008712313516</v>
          </cell>
          <cell r="AM107">
            <v>5.0606440803549604E-2</v>
          </cell>
          <cell r="AN107">
            <v>2.6040535053946972E-2</v>
          </cell>
          <cell r="AO107">
            <v>2.3633950630178304E-3</v>
          </cell>
          <cell r="AP107">
            <v>2.3292266395567125E-3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1.6674992941489164E-2</v>
          </cell>
          <cell r="L108">
            <v>0.25826083081304063</v>
          </cell>
          <cell r="M108">
            <v>7.9444896979527571E-2</v>
          </cell>
          <cell r="N108">
            <v>0</v>
          </cell>
          <cell r="O108">
            <v>0.12653087001820137</v>
          </cell>
          <cell r="P108">
            <v>0.43422978961567338</v>
          </cell>
          <cell r="Q108">
            <v>5.3492689830507555E-2</v>
          </cell>
          <cell r="R108">
            <v>3.1365929801560243E-2</v>
          </cell>
          <cell r="AC108" t="str">
            <v>SGCT</v>
          </cell>
          <cell r="AF108">
            <v>1</v>
          </cell>
          <cell r="AG108">
            <v>1.6674992941489164E-2</v>
          </cell>
          <cell r="AH108">
            <v>0.25826083081304063</v>
          </cell>
          <cell r="AI108">
            <v>7.9444896979527571E-2</v>
          </cell>
          <cell r="AJ108">
            <v>0</v>
          </cell>
          <cell r="AK108">
            <v>0.12653087001820137</v>
          </cell>
          <cell r="AL108">
            <v>0.43422978961567338</v>
          </cell>
          <cell r="AM108">
            <v>5.3492689830507555E-2</v>
          </cell>
          <cell r="AN108">
            <v>3.1365929801560243E-2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5">
          <cell r="B25">
            <v>0.61853759912956474</v>
          </cell>
        </row>
        <row r="27">
          <cell r="B27">
            <v>3.1465468749462292E-3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3">
        <row r="1">
          <cell r="E1">
            <v>23747142036.079422</v>
          </cell>
          <cell r="J1">
            <v>23747142036.079422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16951792.800000001</v>
          </cell>
          <cell r="F4" t="str">
            <v>1011390SG</v>
          </cell>
          <cell r="G4" t="str">
            <v>1011390</v>
          </cell>
          <cell r="I4">
            <v>16951792.800000001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12783252.234999901</v>
          </cell>
          <cell r="F5" t="str">
            <v>1011390SO</v>
          </cell>
          <cell r="G5" t="str">
            <v>1011390</v>
          </cell>
          <cell r="I5">
            <v>12783252.234999901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105SNPP</v>
          </cell>
          <cell r="B10" t="str">
            <v>105</v>
          </cell>
          <cell r="D10">
            <v>8923301.5399999898</v>
          </cell>
          <cell r="F10" t="str">
            <v>105SNPP</v>
          </cell>
          <cell r="G10" t="str">
            <v>105</v>
          </cell>
          <cell r="I10">
            <v>8923301.5399999898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105SNPT</v>
          </cell>
          <cell r="B11" t="str">
            <v>105</v>
          </cell>
          <cell r="D11">
            <v>523038.61499999999</v>
          </cell>
          <cell r="F11" t="str">
            <v>105SNPT</v>
          </cell>
          <cell r="G11" t="str">
            <v>105</v>
          </cell>
          <cell r="I11">
            <v>523038.61499999999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105UT</v>
          </cell>
          <cell r="B12" t="str">
            <v>105</v>
          </cell>
          <cell r="D12">
            <v>2431154.1349999998</v>
          </cell>
          <cell r="F12" t="str">
            <v>105UT</v>
          </cell>
          <cell r="G12" t="str">
            <v>105</v>
          </cell>
          <cell r="I12">
            <v>2431154.1349999998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106SG</v>
          </cell>
          <cell r="B13" t="str">
            <v>106</v>
          </cell>
          <cell r="D13">
            <v>0</v>
          </cell>
          <cell r="F13" t="str">
            <v>106SG</v>
          </cell>
          <cell r="G13" t="str">
            <v>106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-610413.86590274505</v>
          </cell>
          <cell r="F14" t="str">
            <v>108360CA</v>
          </cell>
          <cell r="G14" t="str">
            <v>108360</v>
          </cell>
          <cell r="I14">
            <v>-610413.86590274505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-350217.71280771494</v>
          </cell>
          <cell r="F15" t="str">
            <v>108360ID</v>
          </cell>
          <cell r="G15" t="str">
            <v>108360</v>
          </cell>
          <cell r="I15">
            <v>-350217.71280771494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-2426585.3102429244</v>
          </cell>
          <cell r="F16" t="str">
            <v>108360OR</v>
          </cell>
          <cell r="G16" t="str">
            <v>108360</v>
          </cell>
          <cell r="I16">
            <v>-2426585.3102429244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-2437307.5188586954</v>
          </cell>
          <cell r="F17" t="str">
            <v>108360UT</v>
          </cell>
          <cell r="G17" t="str">
            <v>108360</v>
          </cell>
          <cell r="I17">
            <v>-2437307.5188586954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-324128.31360433577</v>
          </cell>
          <cell r="F18" t="str">
            <v>108360WA</v>
          </cell>
          <cell r="G18" t="str">
            <v>108360</v>
          </cell>
          <cell r="I18">
            <v>-324128.31360433577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-1324998.9800273143</v>
          </cell>
          <cell r="F19" t="str">
            <v>108360WYP</v>
          </cell>
          <cell r="G19" t="str">
            <v>108360</v>
          </cell>
          <cell r="I19">
            <v>-1324998.9800273143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-378858.96</v>
          </cell>
          <cell r="F20" t="str">
            <v>108360WYU</v>
          </cell>
          <cell r="G20" t="str">
            <v>108360</v>
          </cell>
          <cell r="I20">
            <v>-378858.96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-678615.96168661374</v>
          </cell>
          <cell r="F21" t="str">
            <v>108361CA</v>
          </cell>
          <cell r="G21" t="str">
            <v>108361</v>
          </cell>
          <cell r="I21">
            <v>-678615.96168661374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-555179.49669147562</v>
          </cell>
          <cell r="F22" t="str">
            <v>108361ID</v>
          </cell>
          <cell r="G22" t="str">
            <v>108361</v>
          </cell>
          <cell r="I22">
            <v>-555179.49669147562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-4139952.7426283909</v>
          </cell>
          <cell r="F23" t="str">
            <v>108361OR</v>
          </cell>
          <cell r="G23" t="str">
            <v>108361</v>
          </cell>
          <cell r="I23">
            <v>-4139952.7426283909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-7546084.4238231424</v>
          </cell>
          <cell r="F24" t="str">
            <v>108361UT</v>
          </cell>
          <cell r="G24" t="str">
            <v>108361</v>
          </cell>
          <cell r="I24">
            <v>-7546084.4238231424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-828897.61020340247</v>
          </cell>
          <cell r="F25" t="str">
            <v>108361WA</v>
          </cell>
          <cell r="G25" t="str">
            <v>108361</v>
          </cell>
          <cell r="I25">
            <v>-828897.61020340247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-2351935.585671341</v>
          </cell>
          <cell r="F26" t="str">
            <v>108361WYP</v>
          </cell>
          <cell r="G26" t="str">
            <v>108361</v>
          </cell>
          <cell r="I26">
            <v>-2351935.585671341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-66376.72</v>
          </cell>
          <cell r="F27" t="str">
            <v>108361WYU</v>
          </cell>
          <cell r="G27" t="str">
            <v>108361</v>
          </cell>
          <cell r="I27">
            <v>-66376.72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-6191769.9925159849</v>
          </cell>
          <cell r="F28" t="str">
            <v>108362CA</v>
          </cell>
          <cell r="G28" t="str">
            <v>108362</v>
          </cell>
          <cell r="I28">
            <v>-6191769.9925159849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-10588288.403471632</v>
          </cell>
          <cell r="F29" t="str">
            <v>108362ID</v>
          </cell>
          <cell r="G29" t="str">
            <v>108362</v>
          </cell>
          <cell r="I29">
            <v>-10588288.403471632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-65702999.037910074</v>
          </cell>
          <cell r="F30" t="str">
            <v>108362OR</v>
          </cell>
          <cell r="G30" t="str">
            <v>108362</v>
          </cell>
          <cell r="I30">
            <v>-65702999.037910074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-95873606.58192654</v>
          </cell>
          <cell r="F31" t="str">
            <v>108362UT</v>
          </cell>
          <cell r="G31" t="str">
            <v>108362</v>
          </cell>
          <cell r="I31">
            <v>-95873606.58192654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-17286835.296575923</v>
          </cell>
          <cell r="F32" t="str">
            <v>108362WA</v>
          </cell>
          <cell r="G32" t="str">
            <v>108362</v>
          </cell>
          <cell r="I32">
            <v>-17286835.296575923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-41173115.239140265</v>
          </cell>
          <cell r="F33" t="str">
            <v>108362WYP</v>
          </cell>
          <cell r="G33" t="str">
            <v>108362</v>
          </cell>
          <cell r="I33">
            <v>-41173115.239140265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-2333165.1800000002</v>
          </cell>
          <cell r="F34" t="str">
            <v>108362WYU</v>
          </cell>
          <cell r="G34" t="str">
            <v>108362</v>
          </cell>
          <cell r="I34">
            <v>-2333165.1800000002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108363CA</v>
          </cell>
          <cell r="B35" t="str">
            <v>108363</v>
          </cell>
          <cell r="D35">
            <v>-1998.0115266340072</v>
          </cell>
          <cell r="F35" t="str">
            <v>108363CA</v>
          </cell>
          <cell r="G35" t="str">
            <v>108363</v>
          </cell>
          <cell r="I35">
            <v>-1998.0115266340072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108363ID</v>
          </cell>
          <cell r="B36" t="str">
            <v>108363</v>
          </cell>
          <cell r="D36">
            <v>-1353.7300141670728</v>
          </cell>
          <cell r="F36" t="str">
            <v>108363ID</v>
          </cell>
          <cell r="G36" t="str">
            <v>108363</v>
          </cell>
          <cell r="I36">
            <v>-1353.7300141670728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108363OR</v>
          </cell>
          <cell r="B37" t="str">
            <v>108363</v>
          </cell>
          <cell r="D37">
            <v>-10956.493948743531</v>
          </cell>
          <cell r="F37" t="str">
            <v>108363OR</v>
          </cell>
          <cell r="G37" t="str">
            <v>108363</v>
          </cell>
          <cell r="I37">
            <v>-10956.493948743531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108363WA</v>
          </cell>
          <cell r="B38" t="str">
            <v>108363</v>
          </cell>
          <cell r="D38">
            <v>-2828.3356017766851</v>
          </cell>
          <cell r="F38" t="str">
            <v>108363WA</v>
          </cell>
          <cell r="G38" t="str">
            <v>108363</v>
          </cell>
          <cell r="I38">
            <v>-2828.3356017766851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108363WYP</v>
          </cell>
          <cell r="B39" t="str">
            <v>108363</v>
          </cell>
          <cell r="D39">
            <v>-3295.5692765095087</v>
          </cell>
          <cell r="F39" t="str">
            <v>108363WYP</v>
          </cell>
          <cell r="G39" t="str">
            <v>108363</v>
          </cell>
          <cell r="I39">
            <v>-3295.5692765095087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108363UT</v>
          </cell>
          <cell r="B40" t="str">
            <v>108363</v>
          </cell>
          <cell r="D40">
            <v>-407327.15206109552</v>
          </cell>
          <cell r="F40" t="str">
            <v>108363UT</v>
          </cell>
          <cell r="G40" t="str">
            <v>108363</v>
          </cell>
          <cell r="I40">
            <v>-407327.15206109552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108364CA</v>
          </cell>
          <cell r="B41" t="str">
            <v>108364</v>
          </cell>
          <cell r="D41">
            <v>-27719202.540941179</v>
          </cell>
          <cell r="F41" t="str">
            <v>108364CA</v>
          </cell>
          <cell r="G41" t="str">
            <v>108364</v>
          </cell>
          <cell r="I41">
            <v>-27719202.540941179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108364ID</v>
          </cell>
          <cell r="B42" t="str">
            <v>108364</v>
          </cell>
          <cell r="D42">
            <v>-36050257.896550074</v>
          </cell>
          <cell r="F42" t="str">
            <v>108364ID</v>
          </cell>
          <cell r="G42" t="str">
            <v>108364</v>
          </cell>
          <cell r="I42">
            <v>-36050257.896550074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108364OR</v>
          </cell>
          <cell r="B43" t="str">
            <v>108364</v>
          </cell>
          <cell r="D43">
            <v>-207603977.55486539</v>
          </cell>
          <cell r="F43" t="str">
            <v>108364OR</v>
          </cell>
          <cell r="G43" t="str">
            <v>108364</v>
          </cell>
          <cell r="I43">
            <v>-207603977.55486539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108364UT</v>
          </cell>
          <cell r="B44" t="str">
            <v>108364</v>
          </cell>
          <cell r="D44">
            <v>-148972653.67303503</v>
          </cell>
          <cell r="F44" t="str">
            <v>108364UT</v>
          </cell>
          <cell r="G44" t="str">
            <v>108364</v>
          </cell>
          <cell r="I44">
            <v>-148972653.67303503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108364WA</v>
          </cell>
          <cell r="B45" t="str">
            <v>108364</v>
          </cell>
          <cell r="D45">
            <v>-48116269.389740556</v>
          </cell>
          <cell r="F45" t="str">
            <v>108364WA</v>
          </cell>
          <cell r="G45" t="str">
            <v>108364</v>
          </cell>
          <cell r="I45">
            <v>-48116269.389740556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108364WYP</v>
          </cell>
          <cell r="B46" t="str">
            <v>108364</v>
          </cell>
          <cell r="D46">
            <v>-37991574.952899553</v>
          </cell>
          <cell r="F46" t="str">
            <v>108364WYP</v>
          </cell>
          <cell r="G46" t="str">
            <v>108364</v>
          </cell>
          <cell r="I46">
            <v>-37991574.952899553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108364WYU</v>
          </cell>
          <cell r="B47" t="str">
            <v>108364</v>
          </cell>
          <cell r="D47">
            <v>-6034036.8449999997</v>
          </cell>
          <cell r="F47" t="str">
            <v>108364WYU</v>
          </cell>
          <cell r="G47" t="str">
            <v>108364</v>
          </cell>
          <cell r="I47">
            <v>-6034036.8449999997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108365CA</v>
          </cell>
          <cell r="B48" t="str">
            <v>108365</v>
          </cell>
          <cell r="D48">
            <v>-13872180.886920856</v>
          </cell>
          <cell r="F48" t="str">
            <v>108365CA</v>
          </cell>
          <cell r="G48" t="str">
            <v>108365</v>
          </cell>
          <cell r="I48">
            <v>-13872180.886920856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108365ID</v>
          </cell>
          <cell r="B49" t="str">
            <v>108365</v>
          </cell>
          <cell r="D49">
            <v>-11719521.216670452</v>
          </cell>
          <cell r="F49" t="str">
            <v>108365ID</v>
          </cell>
          <cell r="G49" t="str">
            <v>108365</v>
          </cell>
          <cell r="I49">
            <v>-11719521.216670452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108365OR</v>
          </cell>
          <cell r="B50" t="str">
            <v>108365</v>
          </cell>
          <cell r="D50">
            <v>-128387729.16591211</v>
          </cell>
          <cell r="F50" t="str">
            <v>108365OR</v>
          </cell>
          <cell r="G50" t="str">
            <v>108365</v>
          </cell>
          <cell r="I50">
            <v>-128387729.16591211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108365UT</v>
          </cell>
          <cell r="B51" t="str">
            <v>108365</v>
          </cell>
          <cell r="D51">
            <v>-61717011.71664343</v>
          </cell>
          <cell r="F51" t="str">
            <v>108365UT</v>
          </cell>
          <cell r="G51" t="str">
            <v>108365</v>
          </cell>
          <cell r="I51">
            <v>-61717011.71664343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108365WA</v>
          </cell>
          <cell r="B52" t="str">
            <v>108365</v>
          </cell>
          <cell r="D52">
            <v>-29318937.884078003</v>
          </cell>
          <cell r="F52" t="str">
            <v>108365WA</v>
          </cell>
          <cell r="G52" t="str">
            <v>108365</v>
          </cell>
          <cell r="I52">
            <v>-29318937.884078003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108365WYP</v>
          </cell>
          <cell r="B53" t="str">
            <v>108365</v>
          </cell>
          <cell r="D53">
            <v>-36231462.227484867</v>
          </cell>
          <cell r="F53" t="str">
            <v>108365WYP</v>
          </cell>
          <cell r="G53" t="str">
            <v>108365</v>
          </cell>
          <cell r="I53">
            <v>-36231462.227484867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108365WYU</v>
          </cell>
          <cell r="B54" t="str">
            <v>108365</v>
          </cell>
          <cell r="D54">
            <v>-3132139.6850000001</v>
          </cell>
          <cell r="F54" t="str">
            <v>108365WYU</v>
          </cell>
          <cell r="G54" t="str">
            <v>108365</v>
          </cell>
          <cell r="I54">
            <v>-3132139.6850000001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108366CA</v>
          </cell>
          <cell r="B55" t="str">
            <v>108366</v>
          </cell>
          <cell r="D55">
            <v>-8279258.98017646</v>
          </cell>
          <cell r="F55" t="str">
            <v>108366CA</v>
          </cell>
          <cell r="G55" t="str">
            <v>108366</v>
          </cell>
          <cell r="I55">
            <v>-8279258.98017646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108366ID</v>
          </cell>
          <cell r="B56" t="str">
            <v>108366</v>
          </cell>
          <cell r="D56">
            <v>-3777598.8088977751</v>
          </cell>
          <cell r="F56" t="str">
            <v>108366ID</v>
          </cell>
          <cell r="G56" t="str">
            <v>108366</v>
          </cell>
          <cell r="I56">
            <v>-3777598.8088977751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108366OR</v>
          </cell>
          <cell r="B57" t="str">
            <v>108366</v>
          </cell>
          <cell r="D57">
            <v>-37080344.091559142</v>
          </cell>
          <cell r="F57" t="str">
            <v>108366OR</v>
          </cell>
          <cell r="G57" t="str">
            <v>108366</v>
          </cell>
          <cell r="I57">
            <v>-37080344.091559142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108366UT</v>
          </cell>
          <cell r="B58" t="str">
            <v>108366</v>
          </cell>
          <cell r="D58">
            <v>-62181439.069605544</v>
          </cell>
          <cell r="F58" t="str">
            <v>108366UT</v>
          </cell>
          <cell r="G58" t="str">
            <v>108366</v>
          </cell>
          <cell r="I58">
            <v>-62181439.069605544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108366WA</v>
          </cell>
          <cell r="B59" t="str">
            <v>108366</v>
          </cell>
          <cell r="D59">
            <v>-10730203.080333846</v>
          </cell>
          <cell r="F59" t="str">
            <v>108366WA</v>
          </cell>
          <cell r="G59" t="str">
            <v>108366</v>
          </cell>
          <cell r="I59">
            <v>-10730203.080333846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108366WYP</v>
          </cell>
          <cell r="B60" t="str">
            <v>108366</v>
          </cell>
          <cell r="D60">
            <v>-7766534.6305180574</v>
          </cell>
          <cell r="F60" t="str">
            <v>108366WYP</v>
          </cell>
          <cell r="G60" t="str">
            <v>108366</v>
          </cell>
          <cell r="I60">
            <v>-7766534.6305180574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108366WYU</v>
          </cell>
          <cell r="B61" t="str">
            <v>108366</v>
          </cell>
          <cell r="D61">
            <v>-2401168.9249999998</v>
          </cell>
          <cell r="F61" t="str">
            <v>108366WYU</v>
          </cell>
          <cell r="G61" t="str">
            <v>108366</v>
          </cell>
          <cell r="I61">
            <v>-2401168.9249999998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108367CA</v>
          </cell>
          <cell r="B62" t="str">
            <v>108367</v>
          </cell>
          <cell r="D62">
            <v>-15282808.118177215</v>
          </cell>
          <cell r="F62" t="str">
            <v>108367CA</v>
          </cell>
          <cell r="G62" t="str">
            <v>108367</v>
          </cell>
          <cell r="I62">
            <v>-15282808.118177215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108367ID</v>
          </cell>
          <cell r="B63" t="str">
            <v>108367</v>
          </cell>
          <cell r="D63">
            <v>-11941702.176742684</v>
          </cell>
          <cell r="F63" t="str">
            <v>108367ID</v>
          </cell>
          <cell r="G63" t="str">
            <v>108367</v>
          </cell>
          <cell r="I63">
            <v>-11941702.176742684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108367OR</v>
          </cell>
          <cell r="B64" t="str">
            <v>108367</v>
          </cell>
          <cell r="D64">
            <v>-64194256.711193502</v>
          </cell>
          <cell r="F64" t="str">
            <v>108367OR</v>
          </cell>
          <cell r="G64" t="str">
            <v>108367</v>
          </cell>
          <cell r="I64">
            <v>-64194256.711193502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108367UT</v>
          </cell>
          <cell r="B65" t="str">
            <v>108367</v>
          </cell>
          <cell r="D65">
            <v>-173406667.76813561</v>
          </cell>
          <cell r="F65" t="str">
            <v>108367UT</v>
          </cell>
          <cell r="G65" t="str">
            <v>108367</v>
          </cell>
          <cell r="I65">
            <v>-173406667.76813561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108367WA</v>
          </cell>
          <cell r="B66" t="str">
            <v>108367</v>
          </cell>
          <cell r="D66">
            <v>-10845175.247204579</v>
          </cell>
          <cell r="F66" t="str">
            <v>108367WA</v>
          </cell>
          <cell r="G66" t="str">
            <v>108367</v>
          </cell>
          <cell r="I66">
            <v>-10845175.247204579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108367WYP</v>
          </cell>
          <cell r="B67" t="str">
            <v>108367</v>
          </cell>
          <cell r="D67">
            <v>-19168852.241181754</v>
          </cell>
          <cell r="F67" t="str">
            <v>108367WYP</v>
          </cell>
          <cell r="G67" t="str">
            <v>108367</v>
          </cell>
          <cell r="I67">
            <v>-19168852.241181754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108367WYU</v>
          </cell>
          <cell r="B68" t="str">
            <v>108367</v>
          </cell>
          <cell r="D68">
            <v>-11946746.055</v>
          </cell>
          <cell r="F68" t="str">
            <v>108367WYU</v>
          </cell>
          <cell r="G68" t="str">
            <v>108367</v>
          </cell>
          <cell r="I68">
            <v>-11946746.055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108368CA</v>
          </cell>
          <cell r="B69" t="str">
            <v>108368</v>
          </cell>
          <cell r="D69">
            <v>-24170984.950657424</v>
          </cell>
          <cell r="F69" t="str">
            <v>108368CA</v>
          </cell>
          <cell r="G69" t="str">
            <v>108368</v>
          </cell>
          <cell r="I69">
            <v>-24170984.950657424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108368ID</v>
          </cell>
          <cell r="B70" t="str">
            <v>108368</v>
          </cell>
          <cell r="D70">
            <v>-25224571.06280731</v>
          </cell>
          <cell r="F70" t="str">
            <v>108368ID</v>
          </cell>
          <cell r="G70" t="str">
            <v>108368</v>
          </cell>
          <cell r="I70">
            <v>-25224571.06280731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108368OR</v>
          </cell>
          <cell r="B71" t="str">
            <v>108368</v>
          </cell>
          <cell r="D71">
            <v>-171860244.98157316</v>
          </cell>
          <cell r="F71" t="str">
            <v>108368OR</v>
          </cell>
          <cell r="G71" t="str">
            <v>108368</v>
          </cell>
          <cell r="I71">
            <v>-171860244.98157316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108368UT</v>
          </cell>
          <cell r="B72" t="str">
            <v>108368</v>
          </cell>
          <cell r="D72">
            <v>-103340749.48095819</v>
          </cell>
          <cell r="F72" t="str">
            <v>108368UT</v>
          </cell>
          <cell r="G72" t="str">
            <v>108368</v>
          </cell>
          <cell r="I72">
            <v>-103340749.48095819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108368WA</v>
          </cell>
          <cell r="B73" t="str">
            <v>108368</v>
          </cell>
          <cell r="D73">
            <v>-44613971.533800505</v>
          </cell>
          <cell r="F73" t="str">
            <v>108368WA</v>
          </cell>
          <cell r="G73" t="str">
            <v>108368</v>
          </cell>
          <cell r="I73">
            <v>-44613971.533800505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108368WYP</v>
          </cell>
          <cell r="B74" t="str">
            <v>108368</v>
          </cell>
          <cell r="D74">
            <v>-30339515.725409929</v>
          </cell>
          <cell r="F74" t="str">
            <v>108368WYP</v>
          </cell>
          <cell r="G74" t="str">
            <v>108368</v>
          </cell>
          <cell r="I74">
            <v>-30339515.725409929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108368WYU</v>
          </cell>
          <cell r="B75" t="str">
            <v>108368</v>
          </cell>
          <cell r="D75">
            <v>-4830877.4400000004</v>
          </cell>
          <cell r="F75" t="str">
            <v>108368WYU</v>
          </cell>
          <cell r="G75" t="str">
            <v>108368</v>
          </cell>
          <cell r="I75">
            <v>-4830877.4400000004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108369CA</v>
          </cell>
          <cell r="B76" t="str">
            <v>108369</v>
          </cell>
          <cell r="D76">
            <v>-10024948.454745065</v>
          </cell>
          <cell r="F76" t="str">
            <v>108369CA</v>
          </cell>
          <cell r="G76" t="str">
            <v>108369</v>
          </cell>
          <cell r="I76">
            <v>-10024948.454745065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108369ID</v>
          </cell>
          <cell r="B77" t="str">
            <v>108369</v>
          </cell>
          <cell r="D77">
            <v>-11394464.901770461</v>
          </cell>
          <cell r="F77" t="str">
            <v>108369ID</v>
          </cell>
          <cell r="G77" t="str">
            <v>108369</v>
          </cell>
          <cell r="I77">
            <v>-11394464.901770461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108369OR</v>
          </cell>
          <cell r="B78" t="str">
            <v>108369</v>
          </cell>
          <cell r="D78">
            <v>-69205701.497516915</v>
          </cell>
          <cell r="F78" t="str">
            <v>108369OR</v>
          </cell>
          <cell r="G78" t="str">
            <v>108369</v>
          </cell>
          <cell r="I78">
            <v>-69205701.497516915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108369UT</v>
          </cell>
          <cell r="B79" t="str">
            <v>108369</v>
          </cell>
          <cell r="D79">
            <v>-61447121.778523624</v>
          </cell>
          <cell r="F79" t="str">
            <v>108369UT</v>
          </cell>
          <cell r="G79" t="str">
            <v>108369</v>
          </cell>
          <cell r="I79">
            <v>-61447121.778523624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108369WA</v>
          </cell>
          <cell r="B80" t="str">
            <v>108369</v>
          </cell>
          <cell r="D80">
            <v>-18134672.551226437</v>
          </cell>
          <cell r="F80" t="str">
            <v>108369WA</v>
          </cell>
          <cell r="G80" t="str">
            <v>108369</v>
          </cell>
          <cell r="I80">
            <v>-18134672.551226437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108369WYP</v>
          </cell>
          <cell r="B81" t="str">
            <v>108369</v>
          </cell>
          <cell r="D81">
            <v>-14719656.623858903</v>
          </cell>
          <cell r="F81" t="str">
            <v>108369WYP</v>
          </cell>
          <cell r="G81" t="str">
            <v>108369</v>
          </cell>
          <cell r="I81">
            <v>-14719656.623858903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108369WYU</v>
          </cell>
          <cell r="B82" t="str">
            <v>108369</v>
          </cell>
          <cell r="D82">
            <v>-2423149.3650000002</v>
          </cell>
          <cell r="F82" t="str">
            <v>108369WYU</v>
          </cell>
          <cell r="G82" t="str">
            <v>108369</v>
          </cell>
          <cell r="I82">
            <v>-2423149.3650000002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108370CA</v>
          </cell>
          <cell r="B83" t="str">
            <v>108370</v>
          </cell>
          <cell r="D83">
            <v>-2280211.1078254622</v>
          </cell>
          <cell r="F83" t="str">
            <v>108370CA</v>
          </cell>
          <cell r="G83" t="str">
            <v>108370</v>
          </cell>
          <cell r="I83">
            <v>-2280211.1078254622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108370ID</v>
          </cell>
          <cell r="B84" t="str">
            <v>108370</v>
          </cell>
          <cell r="D84">
            <v>-8656332.0075927936</v>
          </cell>
          <cell r="F84" t="str">
            <v>108370ID</v>
          </cell>
          <cell r="G84" t="str">
            <v>108370</v>
          </cell>
          <cell r="I84">
            <v>-8656332.0075927936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108370OR</v>
          </cell>
          <cell r="B85" t="str">
            <v>108370</v>
          </cell>
          <cell r="D85">
            <v>-34517823.970709488</v>
          </cell>
          <cell r="F85" t="str">
            <v>108370OR</v>
          </cell>
          <cell r="G85" t="str">
            <v>108370</v>
          </cell>
          <cell r="I85">
            <v>-34517823.970709488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108370UT</v>
          </cell>
          <cell r="B86" t="str">
            <v>108370</v>
          </cell>
          <cell r="D86">
            <v>-31785281.259622525</v>
          </cell>
          <cell r="F86" t="str">
            <v>108370UT</v>
          </cell>
          <cell r="G86" t="str">
            <v>108370</v>
          </cell>
          <cell r="I86">
            <v>-31785281.259622525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108370WA</v>
          </cell>
          <cell r="B87" t="str">
            <v>108370</v>
          </cell>
          <cell r="D87">
            <v>-8546295.5655141715</v>
          </cell>
          <cell r="F87" t="str">
            <v>108370WA</v>
          </cell>
          <cell r="G87" t="str">
            <v>108370</v>
          </cell>
          <cell r="I87">
            <v>-8546295.5655141715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108370WYP</v>
          </cell>
          <cell r="B88" t="str">
            <v>108370</v>
          </cell>
          <cell r="D88">
            <v>-5419091.038775431</v>
          </cell>
          <cell r="F88" t="str">
            <v>108370WYP</v>
          </cell>
          <cell r="G88" t="str">
            <v>108370</v>
          </cell>
          <cell r="I88">
            <v>-5419091.038775431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108370WYU</v>
          </cell>
          <cell r="B89" t="str">
            <v>108370</v>
          </cell>
          <cell r="D89">
            <v>-1445961.5</v>
          </cell>
          <cell r="F89" t="str">
            <v>108370WYU</v>
          </cell>
          <cell r="G89" t="str">
            <v>108370</v>
          </cell>
          <cell r="I89">
            <v>-1445961.5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108371CA</v>
          </cell>
          <cell r="B90" t="str">
            <v>108371</v>
          </cell>
          <cell r="D90">
            <v>-237304.63369174706</v>
          </cell>
          <cell r="F90" t="str">
            <v>108371CA</v>
          </cell>
          <cell r="G90" t="str">
            <v>108371</v>
          </cell>
          <cell r="I90">
            <v>-237304.63369174706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108371ID</v>
          </cell>
          <cell r="B91" t="str">
            <v>108371</v>
          </cell>
          <cell r="D91">
            <v>-149651.30130165321</v>
          </cell>
          <cell r="F91" t="str">
            <v>108371ID</v>
          </cell>
          <cell r="G91" t="str">
            <v>108371</v>
          </cell>
          <cell r="I91">
            <v>-149651.30130165321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108371OR</v>
          </cell>
          <cell r="B92" t="str">
            <v>108371</v>
          </cell>
          <cell r="D92">
            <v>-2546460.177055303</v>
          </cell>
          <cell r="F92" t="str">
            <v>108371OR</v>
          </cell>
          <cell r="G92" t="str">
            <v>108371</v>
          </cell>
          <cell r="I92">
            <v>-2546460.177055303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108371UT</v>
          </cell>
          <cell r="B93" t="str">
            <v>108371</v>
          </cell>
          <cell r="D93">
            <v>-3734095.7704086909</v>
          </cell>
          <cell r="F93" t="str">
            <v>108371UT</v>
          </cell>
          <cell r="G93" t="str">
            <v>108371</v>
          </cell>
          <cell r="I93">
            <v>-3734095.7704086909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108371WA</v>
          </cell>
          <cell r="B94" t="str">
            <v>108371</v>
          </cell>
          <cell r="D94">
            <v>-309520.3692361149</v>
          </cell>
          <cell r="F94" t="str">
            <v>108371WA</v>
          </cell>
          <cell r="G94" t="str">
            <v>108371</v>
          </cell>
          <cell r="I94">
            <v>-309520.3692361149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108371WYP</v>
          </cell>
          <cell r="B95" t="str">
            <v>108371</v>
          </cell>
          <cell r="D95">
            <v>-957998.40546313918</v>
          </cell>
          <cell r="F95" t="str">
            <v>108371WYP</v>
          </cell>
          <cell r="G95" t="str">
            <v>108371</v>
          </cell>
          <cell r="I95">
            <v>-957998.40546313918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108371WYU</v>
          </cell>
          <cell r="B96" t="str">
            <v>108371</v>
          </cell>
          <cell r="D96">
            <v>-148581.04999999999</v>
          </cell>
          <cell r="F96" t="str">
            <v>108371WYU</v>
          </cell>
          <cell r="G96" t="str">
            <v>108371</v>
          </cell>
          <cell r="I96">
            <v>-148581.04999999999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108373CA</v>
          </cell>
          <cell r="B97" t="str">
            <v>108373</v>
          </cell>
          <cell r="D97">
            <v>-721563.16510086099</v>
          </cell>
          <cell r="F97" t="str">
            <v>108373CA</v>
          </cell>
          <cell r="G97" t="str">
            <v>108373</v>
          </cell>
          <cell r="I97">
            <v>-721563.16510086099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108373ID</v>
          </cell>
          <cell r="B98" t="str">
            <v>108373</v>
          </cell>
          <cell r="D98">
            <v>-589172.35279303067</v>
          </cell>
          <cell r="F98" t="str">
            <v>108373ID</v>
          </cell>
          <cell r="G98" t="str">
            <v>108373</v>
          </cell>
          <cell r="I98">
            <v>-589172.35279303067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108373OR</v>
          </cell>
          <cell r="B99" t="str">
            <v>108373</v>
          </cell>
          <cell r="D99">
            <v>-8956097.4420490917</v>
          </cell>
          <cell r="F99" t="str">
            <v>108373OR</v>
          </cell>
          <cell r="G99" t="str">
            <v>108373</v>
          </cell>
          <cell r="I99">
            <v>-8956097.4420490917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108373UT</v>
          </cell>
          <cell r="B100" t="str">
            <v>108373</v>
          </cell>
          <cell r="D100">
            <v>-13919959.100736627</v>
          </cell>
          <cell r="F100" t="str">
            <v>108373UT</v>
          </cell>
          <cell r="G100" t="str">
            <v>108373</v>
          </cell>
          <cell r="I100">
            <v>-13919959.100736627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108373WA</v>
          </cell>
          <cell r="B101" t="str">
            <v>108373</v>
          </cell>
          <cell r="D101">
            <v>-2304063.0750710941</v>
          </cell>
          <cell r="F101" t="str">
            <v>108373WA</v>
          </cell>
          <cell r="G101" t="str">
            <v>108373</v>
          </cell>
          <cell r="I101">
            <v>-2304063.0750710941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108373WYP</v>
          </cell>
          <cell r="B102" t="str">
            <v>108373</v>
          </cell>
          <cell r="D102">
            <v>-2692527.9290957251</v>
          </cell>
          <cell r="F102" t="str">
            <v>108373WYP</v>
          </cell>
          <cell r="G102" t="str">
            <v>108373</v>
          </cell>
          <cell r="I102">
            <v>-2692527.9290957251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108373WYU</v>
          </cell>
          <cell r="B103" t="str">
            <v>108373</v>
          </cell>
          <cell r="D103">
            <v>-893645.46</v>
          </cell>
          <cell r="F103" t="str">
            <v>108373WYU</v>
          </cell>
          <cell r="G103" t="str">
            <v>108373</v>
          </cell>
          <cell r="I103">
            <v>-893645.46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108DPCA</v>
          </cell>
          <cell r="B104" t="str">
            <v>108DP</v>
          </cell>
          <cell r="D104">
            <v>442.5</v>
          </cell>
          <cell r="F104" t="str">
            <v>108DPCA</v>
          </cell>
          <cell r="G104" t="str">
            <v>108DP</v>
          </cell>
          <cell r="I104">
            <v>442.5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108DPID</v>
          </cell>
          <cell r="B105" t="str">
            <v>108DP</v>
          </cell>
          <cell r="D105">
            <v>9188</v>
          </cell>
          <cell r="F105" t="str">
            <v>108DPID</v>
          </cell>
          <cell r="G105" t="str">
            <v>108DP</v>
          </cell>
          <cell r="I105">
            <v>9188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108DPOR</v>
          </cell>
          <cell r="B106" t="str">
            <v>108DP</v>
          </cell>
          <cell r="D106">
            <v>103976</v>
          </cell>
          <cell r="F106" t="str">
            <v>108DPOR</v>
          </cell>
          <cell r="G106" t="str">
            <v>108DP</v>
          </cell>
          <cell r="I106">
            <v>103976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108DPUT</v>
          </cell>
          <cell r="B107" t="str">
            <v>108DP</v>
          </cell>
          <cell r="D107">
            <v>138624</v>
          </cell>
          <cell r="F107" t="str">
            <v>108DPUT</v>
          </cell>
          <cell r="G107" t="str">
            <v>108DP</v>
          </cell>
          <cell r="I107">
            <v>138624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108DPWA</v>
          </cell>
          <cell r="B108" t="str">
            <v>108DP</v>
          </cell>
          <cell r="D108">
            <v>21418.5</v>
          </cell>
          <cell r="F108" t="str">
            <v>108DPWA</v>
          </cell>
          <cell r="G108" t="str">
            <v>108DP</v>
          </cell>
          <cell r="I108">
            <v>21418.5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108DPWYP</v>
          </cell>
          <cell r="B109" t="str">
            <v>108DP</v>
          </cell>
          <cell r="D109">
            <v>0</v>
          </cell>
          <cell r="F109" t="str">
            <v>108DPWYP</v>
          </cell>
          <cell r="G109" t="str">
            <v>108DP</v>
          </cell>
          <cell r="I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108DPWYU</v>
          </cell>
          <cell r="B110" t="str">
            <v>108DP</v>
          </cell>
          <cell r="D110">
            <v>8207</v>
          </cell>
          <cell r="F110" t="str">
            <v>108DPWYU</v>
          </cell>
          <cell r="G110" t="str">
            <v>108DP</v>
          </cell>
          <cell r="I110">
            <v>8207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108GPCA</v>
          </cell>
          <cell r="B111" t="str">
            <v>108GP</v>
          </cell>
          <cell r="D111">
            <v>-4126115.9262223244</v>
          </cell>
          <cell r="F111" t="str">
            <v>108GPCA</v>
          </cell>
          <cell r="G111" t="str">
            <v>108GP</v>
          </cell>
          <cell r="I111">
            <v>-4126115.9262223244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108GPCN</v>
          </cell>
          <cell r="B112" t="str">
            <v>108GP</v>
          </cell>
          <cell r="D112">
            <v>-7566423.3209138848</v>
          </cell>
          <cell r="F112" t="str">
            <v>108GPCN</v>
          </cell>
          <cell r="G112" t="str">
            <v>108GP</v>
          </cell>
          <cell r="I112">
            <v>-7566423.3209138848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108GPDGP</v>
          </cell>
          <cell r="B113" t="str">
            <v>108GP</v>
          </cell>
          <cell r="D113">
            <v>-5228693.3319231728</v>
          </cell>
          <cell r="F113" t="str">
            <v>108GPDGP</v>
          </cell>
          <cell r="G113" t="str">
            <v>108GP</v>
          </cell>
          <cell r="I113">
            <v>-5228693.3319231728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108GPDGU</v>
          </cell>
          <cell r="B114" t="str">
            <v>108GP</v>
          </cell>
          <cell r="D114">
            <v>-9093065.1933494993</v>
          </cell>
          <cell r="F114" t="str">
            <v>108GPDGU</v>
          </cell>
          <cell r="G114" t="str">
            <v>108GP</v>
          </cell>
          <cell r="I114">
            <v>-9093065.1933494993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108GPID</v>
          </cell>
          <cell r="B115" t="str">
            <v>108GP</v>
          </cell>
          <cell r="D115">
            <v>-10306873.450618023</v>
          </cell>
          <cell r="F115" t="str">
            <v>108GPID</v>
          </cell>
          <cell r="G115" t="str">
            <v>108GP</v>
          </cell>
          <cell r="I115">
            <v>-10306873.450618023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108GPOR</v>
          </cell>
          <cell r="B116" t="str">
            <v>108GP</v>
          </cell>
          <cell r="D116">
            <v>-45811461.56541454</v>
          </cell>
          <cell r="F116" t="str">
            <v>108GPOR</v>
          </cell>
          <cell r="G116" t="str">
            <v>108GP</v>
          </cell>
          <cell r="I116">
            <v>-45811461.56541454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108GPSE</v>
          </cell>
          <cell r="B117" t="str">
            <v>108GP</v>
          </cell>
          <cell r="D117">
            <v>-297034.33645094634</v>
          </cell>
          <cell r="F117" t="str">
            <v>108GPSE</v>
          </cell>
          <cell r="G117" t="str">
            <v>108GP</v>
          </cell>
          <cell r="I117">
            <v>-297034.33645094634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108GPSG</v>
          </cell>
          <cell r="B118" t="str">
            <v>108GP</v>
          </cell>
          <cell r="D118">
            <v>-52299822.918580741</v>
          </cell>
          <cell r="F118" t="str">
            <v>108GPSG</v>
          </cell>
          <cell r="G118" t="str">
            <v>108GP</v>
          </cell>
          <cell r="I118">
            <v>-52299822.918580741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108GPSO</v>
          </cell>
          <cell r="B119" t="str">
            <v>108GP</v>
          </cell>
          <cell r="D119">
            <v>-60535243.576304026</v>
          </cell>
          <cell r="F119" t="str">
            <v>108GPSO</v>
          </cell>
          <cell r="G119" t="str">
            <v>108GP</v>
          </cell>
          <cell r="I119">
            <v>-60535243.576304026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108GPSSGCH</v>
          </cell>
          <cell r="B120" t="str">
            <v>108GP</v>
          </cell>
          <cell r="D120">
            <v>-2216232.6723974142</v>
          </cell>
          <cell r="F120" t="str">
            <v>108GPSSGCH</v>
          </cell>
          <cell r="G120" t="str">
            <v>108GP</v>
          </cell>
          <cell r="I120">
            <v>-2216232.6723974142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108GPSSGCT</v>
          </cell>
          <cell r="B121" t="str">
            <v>108GP</v>
          </cell>
          <cell r="D121">
            <v>-39290.069518176962</v>
          </cell>
          <cell r="F121" t="str">
            <v>108GPSSGCT</v>
          </cell>
          <cell r="G121" t="str">
            <v>108GP</v>
          </cell>
          <cell r="I121">
            <v>-39290.069518176962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108GPUT</v>
          </cell>
          <cell r="B122" t="str">
            <v>108GP</v>
          </cell>
          <cell r="D122">
            <v>-55540100.05961442</v>
          </cell>
          <cell r="F122" t="str">
            <v>108GPUT</v>
          </cell>
          <cell r="G122" t="str">
            <v>108GP</v>
          </cell>
          <cell r="I122">
            <v>-55540100.05961442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108GPWA</v>
          </cell>
          <cell r="B123" t="str">
            <v>108GP</v>
          </cell>
          <cell r="D123">
            <v>-16743933.199076295</v>
          </cell>
          <cell r="F123" t="str">
            <v>108GPWA</v>
          </cell>
          <cell r="G123" t="str">
            <v>108GP</v>
          </cell>
          <cell r="I123">
            <v>-16743933.199076295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108GPWYP</v>
          </cell>
          <cell r="B124" t="str">
            <v>108GP</v>
          </cell>
          <cell r="D124">
            <v>-16978598.32837775</v>
          </cell>
          <cell r="F124" t="str">
            <v>108GPWYP</v>
          </cell>
          <cell r="G124" t="str">
            <v>108GP</v>
          </cell>
          <cell r="I124">
            <v>-16978598.32837775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108GPWYU</v>
          </cell>
          <cell r="B125" t="str">
            <v>108GP</v>
          </cell>
          <cell r="D125">
            <v>-4124228.9279470644</v>
          </cell>
          <cell r="F125" t="str">
            <v>108GPWYU</v>
          </cell>
          <cell r="G125" t="str">
            <v>108GP</v>
          </cell>
          <cell r="I125">
            <v>-4124228.9279470644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108HPDGP</v>
          </cell>
          <cell r="B126" t="str">
            <v>108HP</v>
          </cell>
          <cell r="D126">
            <v>-153870668.59551331</v>
          </cell>
          <cell r="F126" t="str">
            <v>108HPDGP</v>
          </cell>
          <cell r="G126" t="str">
            <v>108HP</v>
          </cell>
          <cell r="I126">
            <v>-153870668.59551331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108HPDGU</v>
          </cell>
          <cell r="B127" t="str">
            <v>108HP</v>
          </cell>
          <cell r="D127">
            <v>-29769151.168841586</v>
          </cell>
          <cell r="F127" t="str">
            <v>108HPDGU</v>
          </cell>
          <cell r="G127" t="str">
            <v>108HP</v>
          </cell>
          <cell r="I127">
            <v>-29769151.168841586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108HPSG-P</v>
          </cell>
          <cell r="B128" t="str">
            <v>108HP</v>
          </cell>
          <cell r="D128">
            <v>-68665156.186239421</v>
          </cell>
          <cell r="F128" t="str">
            <v>108HPSG-P</v>
          </cell>
          <cell r="G128" t="str">
            <v>108HP</v>
          </cell>
          <cell r="I128">
            <v>-68665156.186239421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108HPSG-U</v>
          </cell>
          <cell r="B129" t="str">
            <v>108HP</v>
          </cell>
          <cell r="D129">
            <v>-19740615.464320343</v>
          </cell>
          <cell r="F129" t="str">
            <v>108HPSG-U</v>
          </cell>
          <cell r="G129" t="str">
            <v>108HP</v>
          </cell>
          <cell r="I129">
            <v>-19740615.464320343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108MPSE</v>
          </cell>
          <cell r="B130" t="str">
            <v>108MP</v>
          </cell>
          <cell r="D130">
            <v>-183962110.19422483</v>
          </cell>
          <cell r="F130" t="str">
            <v>108MPSE</v>
          </cell>
          <cell r="G130" t="str">
            <v>108MP</v>
          </cell>
          <cell r="I130">
            <v>-183962110.19422483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108OPDGU</v>
          </cell>
          <cell r="B131" t="str">
            <v>108OP</v>
          </cell>
          <cell r="D131">
            <v>-1257782.4573707855</v>
          </cell>
          <cell r="F131" t="str">
            <v>108OPDGU</v>
          </cell>
          <cell r="G131" t="str">
            <v>108OP</v>
          </cell>
          <cell r="I131">
            <v>-1257782.4573707855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108OPSG</v>
          </cell>
          <cell r="B132" t="str">
            <v>108OP</v>
          </cell>
          <cell r="D132">
            <v>-173887948.2233054</v>
          </cell>
          <cell r="F132" t="str">
            <v>108OPSG</v>
          </cell>
          <cell r="G132" t="str">
            <v>108OP</v>
          </cell>
          <cell r="I132">
            <v>-173887948.2233054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108OPSG-W</v>
          </cell>
          <cell r="B133" t="str">
            <v>108OP</v>
          </cell>
          <cell r="D133">
            <v>-268644874.25263464</v>
          </cell>
          <cell r="F133" t="str">
            <v>108OPSG-W</v>
          </cell>
          <cell r="G133" t="str">
            <v>108OP</v>
          </cell>
          <cell r="I133">
            <v>-268644874.25263464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108OPSSGCT</v>
          </cell>
          <cell r="B134" t="str">
            <v>108OP</v>
          </cell>
          <cell r="D134">
            <v>-23482707.470222805</v>
          </cell>
          <cell r="F134" t="str">
            <v>108OPSSGCT</v>
          </cell>
          <cell r="G134" t="str">
            <v>108OP</v>
          </cell>
          <cell r="I134">
            <v>-23482707.470222805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108SPDGP</v>
          </cell>
          <cell r="B135" t="str">
            <v>108SP</v>
          </cell>
          <cell r="D135">
            <v>-824471238.03394079</v>
          </cell>
          <cell r="F135" t="str">
            <v>108SPDGP</v>
          </cell>
          <cell r="G135" t="str">
            <v>108SP</v>
          </cell>
          <cell r="I135">
            <v>-824471238.03394079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108SPDGU</v>
          </cell>
          <cell r="B136" t="str">
            <v>108SP</v>
          </cell>
          <cell r="D136">
            <v>-943787707.67422283</v>
          </cell>
          <cell r="F136" t="str">
            <v>108SPDGU</v>
          </cell>
          <cell r="G136" t="str">
            <v>108SP</v>
          </cell>
          <cell r="I136">
            <v>-943787707.67422283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108SPSE</v>
          </cell>
          <cell r="B137" t="str">
            <v>108SP</v>
          </cell>
          <cell r="D137">
            <v>0</v>
          </cell>
          <cell r="F137" t="str">
            <v>108SPSE</v>
          </cell>
          <cell r="G137" t="str">
            <v>108SP</v>
          </cell>
          <cell r="I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108SPSG</v>
          </cell>
          <cell r="B138" t="str">
            <v>108SP</v>
          </cell>
          <cell r="D138">
            <v>-678944245.45411515</v>
          </cell>
          <cell r="F138" t="str">
            <v>108SPSG</v>
          </cell>
          <cell r="G138" t="str">
            <v>108SP</v>
          </cell>
          <cell r="I138">
            <v>-678944245.45411515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108SPSG-W</v>
          </cell>
          <cell r="B139" t="str">
            <v>108SP</v>
          </cell>
          <cell r="D139">
            <v>0</v>
          </cell>
          <cell r="F139" t="str">
            <v>108SPSG-W</v>
          </cell>
          <cell r="G139" t="str">
            <v>108SP</v>
          </cell>
          <cell r="I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108SPSSGCH</v>
          </cell>
          <cell r="B140" t="str">
            <v>108SP</v>
          </cell>
          <cell r="D140">
            <v>-165218202.22242227</v>
          </cell>
          <cell r="F140" t="str">
            <v>108SPSSGCH</v>
          </cell>
          <cell r="G140" t="str">
            <v>108SP</v>
          </cell>
          <cell r="I140">
            <v>-165218202.22242227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108TPDGP</v>
          </cell>
          <cell r="B141" t="str">
            <v>108TP</v>
          </cell>
          <cell r="D141">
            <v>-395922519.53232104</v>
          </cell>
          <cell r="F141" t="str">
            <v>108TPDGP</v>
          </cell>
          <cell r="G141" t="str">
            <v>108TP</v>
          </cell>
          <cell r="I141">
            <v>-395922519.53232104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108TPDGU</v>
          </cell>
          <cell r="B142" t="str">
            <v>108TP</v>
          </cell>
          <cell r="D142">
            <v>-397098797.12424076</v>
          </cell>
          <cell r="F142" t="str">
            <v>108TPDGU</v>
          </cell>
          <cell r="G142" t="str">
            <v>108TP</v>
          </cell>
          <cell r="I142">
            <v>-397098797.12424076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108TPSG</v>
          </cell>
          <cell r="B143" t="str">
            <v>108TP</v>
          </cell>
          <cell r="D143">
            <v>-455112510.47312331</v>
          </cell>
          <cell r="F143" t="str">
            <v>108TPSG</v>
          </cell>
          <cell r="G143" t="str">
            <v>108TP</v>
          </cell>
          <cell r="I143">
            <v>-455112510.47312331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111390OR</v>
          </cell>
          <cell r="B144" t="str">
            <v>111390</v>
          </cell>
          <cell r="D144">
            <v>-1418699.75</v>
          </cell>
          <cell r="F144" t="str">
            <v>111390OR</v>
          </cell>
          <cell r="G144" t="str">
            <v>111390</v>
          </cell>
          <cell r="I144">
            <v>-1418699.75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111390SG</v>
          </cell>
          <cell r="B145" t="str">
            <v>111390</v>
          </cell>
          <cell r="D145">
            <v>-1376483.65</v>
          </cell>
          <cell r="F145" t="str">
            <v>111390SG</v>
          </cell>
          <cell r="G145" t="str">
            <v>111390</v>
          </cell>
          <cell r="I145">
            <v>-1376483.65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111390SO</v>
          </cell>
          <cell r="B146" t="str">
            <v>111390</v>
          </cell>
          <cell r="D146">
            <v>1854753.34</v>
          </cell>
          <cell r="F146" t="str">
            <v>111390SO</v>
          </cell>
          <cell r="G146" t="str">
            <v>111390</v>
          </cell>
          <cell r="I146">
            <v>1854753.34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111390UT</v>
          </cell>
          <cell r="B147" t="str">
            <v>111390</v>
          </cell>
          <cell r="D147">
            <v>-2249786.6800000002</v>
          </cell>
          <cell r="F147" t="str">
            <v>111390UT</v>
          </cell>
          <cell r="G147" t="str">
            <v>111390</v>
          </cell>
          <cell r="I147">
            <v>-2249786.6800000002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111390WYP</v>
          </cell>
          <cell r="B148" t="str">
            <v>111390</v>
          </cell>
          <cell r="D148">
            <v>-560328.36</v>
          </cell>
          <cell r="F148" t="str">
            <v>111390WYP</v>
          </cell>
          <cell r="G148" t="str">
            <v>111390</v>
          </cell>
          <cell r="I148">
            <v>-560328.36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111GPCA</v>
          </cell>
          <cell r="B149" t="str">
            <v>111GP</v>
          </cell>
          <cell r="D149">
            <v>-1256945.5495916232</v>
          </cell>
          <cell r="F149" t="str">
            <v>111GPCA</v>
          </cell>
          <cell r="G149" t="str">
            <v>111GP</v>
          </cell>
          <cell r="I149">
            <v>-1256945.5495916232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111GPCN</v>
          </cell>
          <cell r="B150" t="str">
            <v>111GP</v>
          </cell>
          <cell r="D150">
            <v>-3037081.7947059274</v>
          </cell>
          <cell r="F150" t="str">
            <v>111GPCN</v>
          </cell>
          <cell r="G150" t="str">
            <v>111GP</v>
          </cell>
          <cell r="I150">
            <v>-3037081.7947059274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111GPOR</v>
          </cell>
          <cell r="B151" t="str">
            <v>111GP</v>
          </cell>
          <cell r="D151">
            <v>-7856777.6984221693</v>
          </cell>
          <cell r="F151" t="str">
            <v>111GPOR</v>
          </cell>
          <cell r="G151" t="str">
            <v>111GP</v>
          </cell>
          <cell r="I151">
            <v>-7856777.6984221693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111GPSO</v>
          </cell>
          <cell r="B152" t="str">
            <v>111GP</v>
          </cell>
          <cell r="D152">
            <v>-12108588.363244463</v>
          </cell>
          <cell r="F152" t="str">
            <v>111GPSO</v>
          </cell>
          <cell r="G152" t="str">
            <v>111GP</v>
          </cell>
          <cell r="I152">
            <v>-12108588.363244463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111GPUT</v>
          </cell>
          <cell r="B153" t="str">
            <v>111GP</v>
          </cell>
          <cell r="D153">
            <v>-12553.660000000005</v>
          </cell>
          <cell r="F153" t="str">
            <v>111GPUT</v>
          </cell>
          <cell r="G153" t="str">
            <v>111GP</v>
          </cell>
          <cell r="I153">
            <v>-12553.660000000005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111GPWA</v>
          </cell>
          <cell r="B154" t="str">
            <v>111GP</v>
          </cell>
          <cell r="D154">
            <v>-1641620.224624166</v>
          </cell>
          <cell r="F154" t="str">
            <v>111GPWA</v>
          </cell>
          <cell r="G154" t="str">
            <v>111GP</v>
          </cell>
          <cell r="I154">
            <v>-1641620.224624166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111GPWYP</v>
          </cell>
          <cell r="B155" t="str">
            <v>111GP</v>
          </cell>
          <cell r="D155">
            <v>-7350878.4848612593</v>
          </cell>
          <cell r="F155" t="str">
            <v>111GPWYP</v>
          </cell>
          <cell r="G155" t="str">
            <v>111GP</v>
          </cell>
          <cell r="I155">
            <v>-7350878.4848612593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111GPWYU</v>
          </cell>
          <cell r="B156" t="str">
            <v>111GP</v>
          </cell>
          <cell r="D156">
            <v>-35737.169406122644</v>
          </cell>
          <cell r="F156" t="str">
            <v>111GPWYU</v>
          </cell>
          <cell r="G156" t="str">
            <v>111GP</v>
          </cell>
          <cell r="I156">
            <v>-35737.169406122644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111HPDGP</v>
          </cell>
          <cell r="B157" t="str">
            <v>111HP</v>
          </cell>
          <cell r="D157">
            <v>0</v>
          </cell>
          <cell r="F157" t="str">
            <v>111HPDGP</v>
          </cell>
          <cell r="G157" t="str">
            <v>111HP</v>
          </cell>
          <cell r="I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111HPSG-P</v>
          </cell>
          <cell r="B158" t="str">
            <v>111HP</v>
          </cell>
          <cell r="D158">
            <v>-285700.61379391159</v>
          </cell>
          <cell r="F158" t="str">
            <v>111HPSG-P</v>
          </cell>
          <cell r="G158" t="str">
            <v>111HP</v>
          </cell>
          <cell r="I158">
            <v>-285700.61379391159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111HPSG-U</v>
          </cell>
          <cell r="B159" t="str">
            <v>111HP</v>
          </cell>
          <cell r="D159">
            <v>-480640.28830196295</v>
          </cell>
          <cell r="F159" t="str">
            <v>111HPSG-U</v>
          </cell>
          <cell r="G159" t="str">
            <v>111HP</v>
          </cell>
          <cell r="I159">
            <v>-480640.28830196295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111IPCN</v>
          </cell>
          <cell r="B160" t="str">
            <v>111IP</v>
          </cell>
          <cell r="D160">
            <v>-100182136.18842538</v>
          </cell>
          <cell r="F160" t="str">
            <v>111IPCN</v>
          </cell>
          <cell r="G160" t="str">
            <v>111IP</v>
          </cell>
          <cell r="I160">
            <v>-100182136.18842538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111IPDGU</v>
          </cell>
          <cell r="B161" t="str">
            <v>111IP</v>
          </cell>
          <cell r="D161">
            <v>-366154.58786268305</v>
          </cell>
          <cell r="F161" t="str">
            <v>111IPDGU</v>
          </cell>
          <cell r="G161" t="str">
            <v>111IP</v>
          </cell>
          <cell r="I161">
            <v>-366154.58786268305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111IPID</v>
          </cell>
          <cell r="B162" t="str">
            <v>111IP</v>
          </cell>
          <cell r="D162">
            <v>-777204.44500000053</v>
          </cell>
          <cell r="F162" t="str">
            <v>111IPID</v>
          </cell>
          <cell r="G162" t="str">
            <v>111IP</v>
          </cell>
          <cell r="I162">
            <v>-777204.44500000053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111IPOR</v>
          </cell>
          <cell r="B163" t="str">
            <v>111IP</v>
          </cell>
          <cell r="D163">
            <v>395852.58442850009</v>
          </cell>
          <cell r="F163" t="str">
            <v>111IPOR</v>
          </cell>
          <cell r="G163" t="str">
            <v>111IP</v>
          </cell>
          <cell r="I163">
            <v>395852.58442850009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111IPSE</v>
          </cell>
          <cell r="B164" t="str">
            <v>111IP</v>
          </cell>
          <cell r="D164">
            <v>-1494702.8886362573</v>
          </cell>
          <cell r="F164" t="str">
            <v>111IPSE</v>
          </cell>
          <cell r="G164" t="str">
            <v>111IP</v>
          </cell>
          <cell r="I164">
            <v>-1494702.8886362573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111IPSG</v>
          </cell>
          <cell r="B165" t="str">
            <v>111IP</v>
          </cell>
          <cell r="D165">
            <v>-37504725.138168335</v>
          </cell>
          <cell r="F165" t="str">
            <v>111IPSG</v>
          </cell>
          <cell r="G165" t="str">
            <v>111IP</v>
          </cell>
          <cell r="I165">
            <v>-37504725.138168335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111IPSG-P</v>
          </cell>
          <cell r="B166" t="str">
            <v>111IP</v>
          </cell>
          <cell r="D166">
            <v>-22973083.701111883</v>
          </cell>
          <cell r="F166" t="str">
            <v>111IPSG-P</v>
          </cell>
          <cell r="G166" t="str">
            <v>111IP</v>
          </cell>
          <cell r="I166">
            <v>-22973083.701111883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111IPSG-U</v>
          </cell>
          <cell r="B167" t="str">
            <v>111IP</v>
          </cell>
          <cell r="D167">
            <v>-3727348.7071373207</v>
          </cell>
          <cell r="F167" t="str">
            <v>111IPSG-U</v>
          </cell>
          <cell r="G167" t="str">
            <v>111IP</v>
          </cell>
          <cell r="I167">
            <v>-3727348.7071373207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111IPSO</v>
          </cell>
          <cell r="B168" t="str">
            <v>111IP</v>
          </cell>
          <cell r="D168">
            <v>-277478547.23536146</v>
          </cell>
          <cell r="F168" t="str">
            <v>111IPSO</v>
          </cell>
          <cell r="G168" t="str">
            <v>111IP</v>
          </cell>
          <cell r="I168">
            <v>-277478547.23536146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111IPSSGCH</v>
          </cell>
          <cell r="B169" t="str">
            <v>111IP</v>
          </cell>
          <cell r="D169">
            <v>-94032.310000000027</v>
          </cell>
          <cell r="F169" t="str">
            <v>111IPSSGCH</v>
          </cell>
          <cell r="G169" t="str">
            <v>111IP</v>
          </cell>
          <cell r="I169">
            <v>-94032.310000000027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111IPUT</v>
          </cell>
          <cell r="B170" t="str">
            <v>111IP</v>
          </cell>
          <cell r="D170">
            <v>-38725.5758034311</v>
          </cell>
          <cell r="F170" t="str">
            <v>111IPUT</v>
          </cell>
          <cell r="G170" t="str">
            <v>111IP</v>
          </cell>
          <cell r="I170">
            <v>-38725.5758034311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111IPWA</v>
          </cell>
          <cell r="B171" t="str">
            <v>111IP</v>
          </cell>
          <cell r="D171">
            <v>224657.95358022489</v>
          </cell>
          <cell r="F171" t="str">
            <v>111IPWA</v>
          </cell>
          <cell r="G171" t="str">
            <v>111IP</v>
          </cell>
          <cell r="I171">
            <v>224657.95358022489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111IPWYP</v>
          </cell>
          <cell r="B172" t="str">
            <v>111IP</v>
          </cell>
          <cell r="D172">
            <v>-346979.2355232503</v>
          </cell>
          <cell r="F172" t="str">
            <v>111IPWYP</v>
          </cell>
          <cell r="G172" t="str">
            <v>111IP</v>
          </cell>
          <cell r="I172">
            <v>-346979.2355232503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114DGP</v>
          </cell>
          <cell r="B173" t="str">
            <v>114</v>
          </cell>
          <cell r="D173">
            <v>14560710.68</v>
          </cell>
          <cell r="F173" t="str">
            <v>114DGP</v>
          </cell>
          <cell r="G173" t="str">
            <v>114</v>
          </cell>
          <cell r="I173">
            <v>14560710.68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114SG</v>
          </cell>
          <cell r="B174" t="str">
            <v>114</v>
          </cell>
          <cell r="D174">
            <v>143623933.204999</v>
          </cell>
          <cell r="F174" t="str">
            <v>114SG</v>
          </cell>
          <cell r="G174" t="str">
            <v>114</v>
          </cell>
          <cell r="I174">
            <v>143623933.204999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115DGP</v>
          </cell>
          <cell r="B175" t="str">
            <v>115</v>
          </cell>
          <cell r="D175">
            <v>-12226166.064999999</v>
          </cell>
          <cell r="F175" t="str">
            <v>115DGP</v>
          </cell>
          <cell r="G175" t="str">
            <v>115</v>
          </cell>
          <cell r="I175">
            <v>-12226166.064999999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115SG</v>
          </cell>
          <cell r="B176" t="str">
            <v>115</v>
          </cell>
          <cell r="D176">
            <v>-95143069.190000057</v>
          </cell>
          <cell r="F176" t="str">
            <v>115SG</v>
          </cell>
          <cell r="G176" t="str">
            <v>115</v>
          </cell>
          <cell r="I176">
            <v>-95143069.190000057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124CA</v>
          </cell>
          <cell r="B177" t="str">
            <v>124</v>
          </cell>
          <cell r="D177">
            <v>397915.685</v>
          </cell>
          <cell r="F177" t="str">
            <v>124CA</v>
          </cell>
          <cell r="G177" t="str">
            <v>124</v>
          </cell>
          <cell r="I177">
            <v>397915.685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124ID</v>
          </cell>
          <cell r="B178" t="str">
            <v>124</v>
          </cell>
          <cell r="D178">
            <v>27068.07</v>
          </cell>
          <cell r="F178" t="str">
            <v>124ID</v>
          </cell>
          <cell r="G178" t="str">
            <v>124</v>
          </cell>
          <cell r="I178">
            <v>27068.07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124MT</v>
          </cell>
          <cell r="B179" t="str">
            <v>124</v>
          </cell>
          <cell r="D179">
            <v>0</v>
          </cell>
          <cell r="F179" t="str">
            <v>124MT</v>
          </cell>
          <cell r="G179" t="str">
            <v>124</v>
          </cell>
          <cell r="I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124OR</v>
          </cell>
          <cell r="B180" t="str">
            <v>124</v>
          </cell>
          <cell r="D180">
            <v>0.17</v>
          </cell>
          <cell r="F180" t="str">
            <v>124OR</v>
          </cell>
          <cell r="G180" t="str">
            <v>124</v>
          </cell>
          <cell r="I180">
            <v>0.17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124OTHER</v>
          </cell>
          <cell r="B181" t="str">
            <v>124</v>
          </cell>
          <cell r="D181">
            <v>-4979589.0849999897</v>
          </cell>
          <cell r="F181" t="str">
            <v>124OTHER</v>
          </cell>
          <cell r="G181" t="str">
            <v>124</v>
          </cell>
          <cell r="I181">
            <v>-4979589.0849999897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124SO</v>
          </cell>
          <cell r="B182" t="str">
            <v>124</v>
          </cell>
          <cell r="D182">
            <v>-3458.9349999999999</v>
          </cell>
          <cell r="F182" t="str">
            <v>124SO</v>
          </cell>
          <cell r="G182" t="str">
            <v>124</v>
          </cell>
          <cell r="I182">
            <v>-3458.9349999999999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124UT</v>
          </cell>
          <cell r="B183" t="str">
            <v>124</v>
          </cell>
          <cell r="D183">
            <v>4964433.3499999996</v>
          </cell>
          <cell r="F183" t="str">
            <v>124UT</v>
          </cell>
          <cell r="G183" t="str">
            <v>124</v>
          </cell>
          <cell r="I183">
            <v>4964433.3499999996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124WA</v>
          </cell>
          <cell r="B184" t="str">
            <v>124</v>
          </cell>
          <cell r="D184">
            <v>2027930.7250000001</v>
          </cell>
          <cell r="F184" t="str">
            <v>124WA</v>
          </cell>
          <cell r="G184" t="str">
            <v>124</v>
          </cell>
          <cell r="I184">
            <v>2027930.7250000001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124WYP</v>
          </cell>
          <cell r="B185" t="str">
            <v>124</v>
          </cell>
          <cell r="D185">
            <v>117215.94</v>
          </cell>
          <cell r="F185" t="str">
            <v>124WYP</v>
          </cell>
          <cell r="G185" t="str">
            <v>124</v>
          </cell>
          <cell r="I185">
            <v>117215.94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124WYU</v>
          </cell>
          <cell r="B186" t="str">
            <v>124</v>
          </cell>
          <cell r="D186">
            <v>10265.555</v>
          </cell>
          <cell r="F186" t="str">
            <v>124WYU</v>
          </cell>
          <cell r="G186" t="str">
            <v>124</v>
          </cell>
          <cell r="I186">
            <v>10265.555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135SG</v>
          </cell>
          <cell r="B187" t="str">
            <v>135</v>
          </cell>
          <cell r="D187">
            <v>1820</v>
          </cell>
          <cell r="F187" t="str">
            <v>135SG</v>
          </cell>
          <cell r="G187" t="str">
            <v>135</v>
          </cell>
          <cell r="I187">
            <v>1820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141SO</v>
          </cell>
          <cell r="B188" t="str">
            <v>141</v>
          </cell>
          <cell r="D188">
            <v>307809.91333333298</v>
          </cell>
          <cell r="F188" t="str">
            <v>141SO</v>
          </cell>
          <cell r="G188" t="str">
            <v>141</v>
          </cell>
          <cell r="I188">
            <v>307809.91333333298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143SO</v>
          </cell>
          <cell r="B189" t="str">
            <v>143</v>
          </cell>
          <cell r="D189">
            <v>33228428.3041666</v>
          </cell>
          <cell r="F189" t="str">
            <v>143SO</v>
          </cell>
          <cell r="G189" t="str">
            <v>143</v>
          </cell>
          <cell r="I189">
            <v>33228428.3041666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151SE</v>
          </cell>
          <cell r="B190" t="str">
            <v>151</v>
          </cell>
          <cell r="D190">
            <v>219499956.20046639</v>
          </cell>
          <cell r="F190" t="str">
            <v>151SE</v>
          </cell>
          <cell r="G190" t="str">
            <v>151</v>
          </cell>
          <cell r="I190">
            <v>219499956.20046639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151SSECH</v>
          </cell>
          <cell r="B191" t="str">
            <v>151</v>
          </cell>
          <cell r="D191">
            <v>9078136.4238814581</v>
          </cell>
          <cell r="F191" t="str">
            <v>151SSECH</v>
          </cell>
          <cell r="G191" t="str">
            <v>151</v>
          </cell>
          <cell r="I191">
            <v>9078136.4238814581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154CA</v>
          </cell>
          <cell r="B192" t="str">
            <v>154</v>
          </cell>
          <cell r="D192">
            <v>1302956.8500000001</v>
          </cell>
          <cell r="F192" t="str">
            <v>154CA</v>
          </cell>
          <cell r="G192" t="str">
            <v>154</v>
          </cell>
          <cell r="I192">
            <v>1302956.8500000001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154ID</v>
          </cell>
          <cell r="B193" t="str">
            <v>154</v>
          </cell>
          <cell r="D193">
            <v>5375987.875</v>
          </cell>
          <cell r="F193" t="str">
            <v>154ID</v>
          </cell>
          <cell r="G193" t="str">
            <v>154</v>
          </cell>
          <cell r="I193">
            <v>5375987.875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154OR</v>
          </cell>
          <cell r="B194" t="str">
            <v>154</v>
          </cell>
          <cell r="D194">
            <v>28716445.574999899</v>
          </cell>
          <cell r="F194" t="str">
            <v>154OR</v>
          </cell>
          <cell r="G194" t="str">
            <v>154</v>
          </cell>
          <cell r="I194">
            <v>28716445.574999899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154SE</v>
          </cell>
          <cell r="B195" t="str">
            <v>154</v>
          </cell>
          <cell r="D195">
            <v>4490773.22</v>
          </cell>
          <cell r="F195" t="str">
            <v>154SE</v>
          </cell>
          <cell r="G195" t="str">
            <v>154</v>
          </cell>
          <cell r="I195">
            <v>4490773.22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154SG</v>
          </cell>
          <cell r="B196" t="str">
            <v>154</v>
          </cell>
          <cell r="D196">
            <v>3305642.2349999999</v>
          </cell>
          <cell r="F196" t="str">
            <v>154SG</v>
          </cell>
          <cell r="G196" t="str">
            <v>154</v>
          </cell>
          <cell r="I196">
            <v>3305642.2349999999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154SNPD</v>
          </cell>
          <cell r="B197" t="str">
            <v>154</v>
          </cell>
          <cell r="D197">
            <v>-3348816.03</v>
          </cell>
          <cell r="F197" t="str">
            <v>154SNPD</v>
          </cell>
          <cell r="G197" t="str">
            <v>154</v>
          </cell>
          <cell r="I197">
            <v>-3348816.03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154SNPPH</v>
          </cell>
          <cell r="B198" t="str">
            <v>154</v>
          </cell>
          <cell r="D198">
            <v>-1859.7</v>
          </cell>
          <cell r="F198" t="str">
            <v>154SNPPH</v>
          </cell>
          <cell r="G198" t="str">
            <v>154</v>
          </cell>
          <cell r="I198">
            <v>-1859.7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154SNPPO</v>
          </cell>
          <cell r="B199" t="str">
            <v>154</v>
          </cell>
          <cell r="D199">
            <v>5945722.2800000003</v>
          </cell>
          <cell r="F199" t="str">
            <v>154SNPPO</v>
          </cell>
          <cell r="G199" t="str">
            <v>154</v>
          </cell>
          <cell r="I199">
            <v>5945722.2800000003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154SNPPS</v>
          </cell>
          <cell r="B200" t="str">
            <v>154</v>
          </cell>
          <cell r="D200">
            <v>80499313.950000003</v>
          </cell>
          <cell r="F200" t="str">
            <v>154SNPPS</v>
          </cell>
          <cell r="G200" t="str">
            <v>154</v>
          </cell>
          <cell r="I200">
            <v>80499313.950000003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154SO</v>
          </cell>
          <cell r="B201" t="str">
            <v>154</v>
          </cell>
          <cell r="D201">
            <v>27762.134999999998</v>
          </cell>
          <cell r="F201" t="str">
            <v>154SO</v>
          </cell>
          <cell r="G201" t="str">
            <v>154</v>
          </cell>
          <cell r="I201">
            <v>27762.134999999998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154SSGCH</v>
          </cell>
          <cell r="B202" t="str">
            <v>154</v>
          </cell>
          <cell r="D202">
            <v>0</v>
          </cell>
          <cell r="F202" t="str">
            <v>154SSGCH</v>
          </cell>
          <cell r="G202" t="str">
            <v>154</v>
          </cell>
          <cell r="I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154UT</v>
          </cell>
          <cell r="B203" t="str">
            <v>154</v>
          </cell>
          <cell r="D203">
            <v>37838926.979999997</v>
          </cell>
          <cell r="F203" t="str">
            <v>154UT</v>
          </cell>
          <cell r="G203" t="str">
            <v>154</v>
          </cell>
          <cell r="I203">
            <v>37838926.979999997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154WA</v>
          </cell>
          <cell r="B204" t="str">
            <v>154</v>
          </cell>
          <cell r="D204">
            <v>6454970.8849999998</v>
          </cell>
          <cell r="F204" t="str">
            <v>154WA</v>
          </cell>
          <cell r="G204" t="str">
            <v>154</v>
          </cell>
          <cell r="I204">
            <v>6454970.8849999998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154WYP</v>
          </cell>
          <cell r="B205" t="str">
            <v>154</v>
          </cell>
          <cell r="D205">
            <v>9779206.7599999998</v>
          </cell>
          <cell r="F205" t="str">
            <v>154WYP</v>
          </cell>
          <cell r="G205" t="str">
            <v>154</v>
          </cell>
          <cell r="I205">
            <v>9779206.7599999998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154WYU</v>
          </cell>
          <cell r="B206" t="str">
            <v>154</v>
          </cell>
          <cell r="D206">
            <v>1406463.835</v>
          </cell>
          <cell r="F206" t="str">
            <v>154WYU</v>
          </cell>
          <cell r="G206" t="str">
            <v>154</v>
          </cell>
          <cell r="I206">
            <v>1406463.835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163SO</v>
          </cell>
          <cell r="B207" t="str">
            <v>163</v>
          </cell>
          <cell r="D207">
            <v>0</v>
          </cell>
          <cell r="F207" t="str">
            <v>163SO</v>
          </cell>
          <cell r="G207" t="str">
            <v>163</v>
          </cell>
          <cell r="I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165GPS</v>
          </cell>
          <cell r="B208" t="str">
            <v>165</v>
          </cell>
          <cell r="D208">
            <v>175352.095</v>
          </cell>
          <cell r="F208" t="str">
            <v>165GPS</v>
          </cell>
          <cell r="G208" t="str">
            <v>165</v>
          </cell>
          <cell r="I208">
            <v>175352.095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165ID</v>
          </cell>
          <cell r="B209" t="str">
            <v>165</v>
          </cell>
          <cell r="D209">
            <v>176989.91500000001</v>
          </cell>
          <cell r="F209" t="str">
            <v>165ID</v>
          </cell>
          <cell r="G209" t="str">
            <v>165</v>
          </cell>
          <cell r="I209">
            <v>176989.91500000001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165OR</v>
          </cell>
          <cell r="B210" t="str">
            <v>165</v>
          </cell>
          <cell r="D210">
            <v>1921001.04</v>
          </cell>
          <cell r="F210" t="str">
            <v>165OR</v>
          </cell>
          <cell r="G210" t="str">
            <v>165</v>
          </cell>
          <cell r="I210">
            <v>1921001.04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165OTHER</v>
          </cell>
          <cell r="B211" t="str">
            <v>165</v>
          </cell>
          <cell r="D211">
            <v>63162.73</v>
          </cell>
          <cell r="F211" t="str">
            <v>165OTHER</v>
          </cell>
          <cell r="G211" t="str">
            <v>165</v>
          </cell>
          <cell r="I211">
            <v>63162.73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165SE</v>
          </cell>
          <cell r="B212" t="str">
            <v>165</v>
          </cell>
          <cell r="D212">
            <v>2590976.2949999999</v>
          </cell>
          <cell r="F212" t="str">
            <v>165SE</v>
          </cell>
          <cell r="G212" t="str">
            <v>165</v>
          </cell>
          <cell r="I212">
            <v>2590976.2949999999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165SG</v>
          </cell>
          <cell r="B213" t="str">
            <v>165</v>
          </cell>
          <cell r="D213">
            <v>3890100.875</v>
          </cell>
          <cell r="F213" t="str">
            <v>165SG</v>
          </cell>
          <cell r="G213" t="str">
            <v>165</v>
          </cell>
          <cell r="I213">
            <v>3890100.875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165SO</v>
          </cell>
          <cell r="B214" t="str">
            <v>165</v>
          </cell>
          <cell r="D214">
            <v>25055926.399999902</v>
          </cell>
          <cell r="F214" t="str">
            <v>165SO</v>
          </cell>
          <cell r="G214" t="str">
            <v>165</v>
          </cell>
          <cell r="I214">
            <v>25055926.399999902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165UT</v>
          </cell>
          <cell r="B215" t="str">
            <v>165</v>
          </cell>
          <cell r="D215">
            <v>3648134</v>
          </cell>
          <cell r="F215" t="str">
            <v>165UT</v>
          </cell>
          <cell r="G215" t="str">
            <v>165</v>
          </cell>
          <cell r="I215">
            <v>3648134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165WA</v>
          </cell>
          <cell r="B216" t="str">
            <v>165</v>
          </cell>
          <cell r="D216">
            <v>0</v>
          </cell>
          <cell r="F216" t="str">
            <v>165WA</v>
          </cell>
          <cell r="G216" t="str">
            <v>165</v>
          </cell>
          <cell r="I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165WYP</v>
          </cell>
          <cell r="B217" t="str">
            <v>165</v>
          </cell>
          <cell r="D217">
            <v>0</v>
          </cell>
          <cell r="F217" t="str">
            <v>165WYP</v>
          </cell>
          <cell r="G217" t="str">
            <v>165</v>
          </cell>
          <cell r="I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165WYU</v>
          </cell>
          <cell r="B218" t="str">
            <v>165</v>
          </cell>
          <cell r="D218">
            <v>0</v>
          </cell>
          <cell r="F218" t="str">
            <v>165WYU</v>
          </cell>
          <cell r="G218" t="str">
            <v>165</v>
          </cell>
          <cell r="I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18222OR</v>
          </cell>
          <cell r="B219" t="str">
            <v>18222</v>
          </cell>
          <cell r="D219">
            <v>-73616.570000000007</v>
          </cell>
          <cell r="F219" t="str">
            <v>18222OR</v>
          </cell>
          <cell r="G219" t="str">
            <v>18222</v>
          </cell>
          <cell r="I219">
            <v>-73616.570000000007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18222TROJD</v>
          </cell>
          <cell r="B220" t="str">
            <v>18222</v>
          </cell>
          <cell r="D220">
            <v>0</v>
          </cell>
          <cell r="F220" t="str">
            <v>18222TROJD</v>
          </cell>
          <cell r="G220" t="str">
            <v>18222</v>
          </cell>
          <cell r="I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18222TROJP</v>
          </cell>
          <cell r="B221" t="str">
            <v>18222</v>
          </cell>
          <cell r="D221">
            <v>0</v>
          </cell>
          <cell r="F221" t="str">
            <v>18222TROJP</v>
          </cell>
          <cell r="G221" t="str">
            <v>18222</v>
          </cell>
          <cell r="I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18222WA</v>
          </cell>
          <cell r="B222" t="str">
            <v>18222</v>
          </cell>
          <cell r="D222">
            <v>-298746.65999999997</v>
          </cell>
          <cell r="F222" t="str">
            <v>18222WA</v>
          </cell>
          <cell r="G222" t="str">
            <v>18222</v>
          </cell>
          <cell r="I222">
            <v>-298746.65999999997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182MCA</v>
          </cell>
          <cell r="B223" t="str">
            <v>182M</v>
          </cell>
          <cell r="D223">
            <v>0</v>
          </cell>
          <cell r="F223" t="str">
            <v>182MCA</v>
          </cell>
          <cell r="G223" t="str">
            <v>182M</v>
          </cell>
          <cell r="I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182MID</v>
          </cell>
          <cell r="B224" t="str">
            <v>182M</v>
          </cell>
          <cell r="D224">
            <v>10654.264999999999</v>
          </cell>
          <cell r="F224" t="str">
            <v>182MID</v>
          </cell>
          <cell r="G224" t="str">
            <v>182M</v>
          </cell>
          <cell r="I224">
            <v>10654.264999999999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182MOR</v>
          </cell>
          <cell r="B225" t="str">
            <v>182M</v>
          </cell>
          <cell r="D225">
            <v>44660.264999999999</v>
          </cell>
          <cell r="F225" t="str">
            <v>182MOR</v>
          </cell>
          <cell r="G225" t="str">
            <v>182M</v>
          </cell>
          <cell r="I225">
            <v>44660.264999999999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182MOTHER</v>
          </cell>
          <cell r="B226" t="str">
            <v>182M</v>
          </cell>
          <cell r="D226">
            <v>56378566.164999999</v>
          </cell>
          <cell r="F226" t="str">
            <v>182MOTHER</v>
          </cell>
          <cell r="G226" t="str">
            <v>182M</v>
          </cell>
          <cell r="I226">
            <v>56378566.164999999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182MSE</v>
          </cell>
          <cell r="B227" t="str">
            <v>182M</v>
          </cell>
          <cell r="D227">
            <v>0</v>
          </cell>
          <cell r="F227" t="str">
            <v>182MSE</v>
          </cell>
          <cell r="G227" t="str">
            <v>182M</v>
          </cell>
          <cell r="I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182MSG</v>
          </cell>
          <cell r="B228" t="str">
            <v>182M</v>
          </cell>
          <cell r="D228">
            <v>0</v>
          </cell>
          <cell r="F228" t="str">
            <v>182MSG</v>
          </cell>
          <cell r="G228" t="str">
            <v>182M</v>
          </cell>
          <cell r="I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182MSGCT</v>
          </cell>
          <cell r="B229" t="str">
            <v>182M</v>
          </cell>
          <cell r="D229">
            <v>6266873.1400000025</v>
          </cell>
          <cell r="F229" t="str">
            <v>182MSGCT</v>
          </cell>
          <cell r="G229" t="str">
            <v>182M</v>
          </cell>
          <cell r="I229">
            <v>6266873.1400000025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182MSG-P</v>
          </cell>
          <cell r="B230" t="str">
            <v>182M</v>
          </cell>
          <cell r="D230">
            <v>-184574.27666666405</v>
          </cell>
          <cell r="F230" t="str">
            <v>182MSG-P</v>
          </cell>
          <cell r="G230" t="str">
            <v>182M</v>
          </cell>
          <cell r="I230">
            <v>-184574.27666666405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182MSO</v>
          </cell>
          <cell r="B231" t="str">
            <v>182M</v>
          </cell>
          <cell r="D231">
            <v>7818417.04</v>
          </cell>
          <cell r="F231" t="str">
            <v>182MSO</v>
          </cell>
          <cell r="G231" t="str">
            <v>182M</v>
          </cell>
          <cell r="I231">
            <v>7818417.04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182MUT</v>
          </cell>
          <cell r="B232" t="str">
            <v>182M</v>
          </cell>
          <cell r="D232">
            <v>619618.49000000022</v>
          </cell>
          <cell r="F232" t="str">
            <v>182MUT</v>
          </cell>
          <cell r="G232" t="str">
            <v>182M</v>
          </cell>
          <cell r="I232">
            <v>619618.49000000022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182MWA</v>
          </cell>
          <cell r="B233" t="str">
            <v>182M</v>
          </cell>
          <cell r="D233">
            <v>8267329.0700000003</v>
          </cell>
          <cell r="F233" t="str">
            <v>182MWA</v>
          </cell>
          <cell r="G233" t="str">
            <v>182M</v>
          </cell>
          <cell r="I233">
            <v>8267329.0700000003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182MWYP</v>
          </cell>
          <cell r="B234" t="str">
            <v>182M</v>
          </cell>
          <cell r="D234">
            <v>-839542.08</v>
          </cell>
          <cell r="F234" t="str">
            <v>182MWYP</v>
          </cell>
          <cell r="G234" t="str">
            <v>182M</v>
          </cell>
          <cell r="I234">
            <v>-839542.08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182MWYU</v>
          </cell>
          <cell r="B235" t="str">
            <v>182M</v>
          </cell>
          <cell r="D235">
            <v>103183.11</v>
          </cell>
          <cell r="F235" t="str">
            <v>182MWYU</v>
          </cell>
          <cell r="G235" t="str">
            <v>182M</v>
          </cell>
          <cell r="I235">
            <v>103183.11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182WCA</v>
          </cell>
          <cell r="B236" t="str">
            <v>182W</v>
          </cell>
          <cell r="D236">
            <v>0.01</v>
          </cell>
          <cell r="F236" t="str">
            <v>182WCA</v>
          </cell>
          <cell r="G236" t="str">
            <v>182W</v>
          </cell>
          <cell r="I236">
            <v>0.01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182WID</v>
          </cell>
          <cell r="B237" t="str">
            <v>182W</v>
          </cell>
          <cell r="D237">
            <v>3655018.2650000001</v>
          </cell>
          <cell r="F237" t="str">
            <v>182WID</v>
          </cell>
          <cell r="G237" t="str">
            <v>182W</v>
          </cell>
          <cell r="I237">
            <v>3655018.2650000001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182WOTHER</v>
          </cell>
          <cell r="B238" t="str">
            <v>182W</v>
          </cell>
          <cell r="D238">
            <v>20091562.335000001</v>
          </cell>
          <cell r="F238" t="str">
            <v>182WOTHER</v>
          </cell>
          <cell r="G238" t="str">
            <v>182W</v>
          </cell>
          <cell r="I238">
            <v>20091562.335000001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182WUT</v>
          </cell>
          <cell r="B239" t="str">
            <v>182W</v>
          </cell>
          <cell r="D239">
            <v>43246.375</v>
          </cell>
          <cell r="F239" t="str">
            <v>182WUT</v>
          </cell>
          <cell r="G239" t="str">
            <v>182W</v>
          </cell>
          <cell r="I239">
            <v>43246.375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182WSGCT</v>
          </cell>
          <cell r="B240" t="str">
            <v>182W</v>
          </cell>
          <cell r="D240">
            <v>0</v>
          </cell>
          <cell r="F240" t="str">
            <v>182WSGCT</v>
          </cell>
          <cell r="G240" t="str">
            <v>182W</v>
          </cell>
          <cell r="I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182WWYP</v>
          </cell>
          <cell r="B241" t="str">
            <v>182W</v>
          </cell>
          <cell r="D241">
            <v>198804.98499999999</v>
          </cell>
          <cell r="F241" t="str">
            <v>182WWYP</v>
          </cell>
          <cell r="G241" t="str">
            <v>182W</v>
          </cell>
          <cell r="I241">
            <v>198804.98499999999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182WWYU</v>
          </cell>
          <cell r="B242" t="str">
            <v>182W</v>
          </cell>
          <cell r="D242">
            <v>129.785</v>
          </cell>
          <cell r="F242" t="str">
            <v>182WWYU</v>
          </cell>
          <cell r="G242" t="str">
            <v>182W</v>
          </cell>
          <cell r="I242">
            <v>129.785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186MDGP</v>
          </cell>
          <cell r="B243" t="str">
            <v>186M</v>
          </cell>
          <cell r="D243">
            <v>0</v>
          </cell>
          <cell r="F243" t="str">
            <v>186MDGP</v>
          </cell>
          <cell r="G243" t="str">
            <v>186M</v>
          </cell>
          <cell r="I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186MID</v>
          </cell>
          <cell r="B244" t="str">
            <v>186M</v>
          </cell>
          <cell r="D244">
            <v>0</v>
          </cell>
          <cell r="F244" t="str">
            <v>186MID</v>
          </cell>
          <cell r="G244" t="str">
            <v>186M</v>
          </cell>
          <cell r="I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186MOR</v>
          </cell>
          <cell r="B245" t="str">
            <v>186M</v>
          </cell>
          <cell r="D245">
            <v>0</v>
          </cell>
          <cell r="F245" t="str">
            <v>186MOR</v>
          </cell>
          <cell r="G245" t="str">
            <v>186M</v>
          </cell>
          <cell r="I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186MOTHER</v>
          </cell>
          <cell r="B246" t="str">
            <v>186M</v>
          </cell>
          <cell r="D246">
            <v>18948049.899999902</v>
          </cell>
          <cell r="F246" t="str">
            <v>186MOTHER</v>
          </cell>
          <cell r="G246" t="str">
            <v>186M</v>
          </cell>
          <cell r="I246">
            <v>18948049.899999902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186MSE</v>
          </cell>
          <cell r="B247" t="str">
            <v>186M</v>
          </cell>
          <cell r="D247">
            <v>6709977.5899999999</v>
          </cell>
          <cell r="F247" t="str">
            <v>186MSE</v>
          </cell>
          <cell r="G247" t="str">
            <v>186M</v>
          </cell>
          <cell r="I247">
            <v>6709977.5899999999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186MSG</v>
          </cell>
          <cell r="B248" t="str">
            <v>186M</v>
          </cell>
          <cell r="D248">
            <v>58665692.759949997</v>
          </cell>
          <cell r="F248" t="str">
            <v>186MSG</v>
          </cell>
          <cell r="G248" t="str">
            <v>186M</v>
          </cell>
          <cell r="I248">
            <v>58665692.759949997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186MSO</v>
          </cell>
          <cell r="B249" t="str">
            <v>186M</v>
          </cell>
          <cell r="D249">
            <v>34227.370000000003</v>
          </cell>
          <cell r="F249" t="str">
            <v>186MSO</v>
          </cell>
          <cell r="G249" t="str">
            <v>186M</v>
          </cell>
          <cell r="I249">
            <v>34227.370000000003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186MWA</v>
          </cell>
          <cell r="B250" t="str">
            <v>186M</v>
          </cell>
          <cell r="D250">
            <v>70411.320000000007</v>
          </cell>
          <cell r="F250" t="str">
            <v>186MWA</v>
          </cell>
          <cell r="G250" t="str">
            <v>186M</v>
          </cell>
          <cell r="I250">
            <v>70411.320000000007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186WOTHER</v>
          </cell>
          <cell r="B251" t="str">
            <v>186W</v>
          </cell>
          <cell r="D251">
            <v>0</v>
          </cell>
          <cell r="F251" t="str">
            <v>186WOTHER</v>
          </cell>
          <cell r="G251" t="str">
            <v>186W</v>
          </cell>
          <cell r="I251">
            <v>0</v>
          </cell>
        </row>
        <row r="252">
          <cell r="A252" t="str">
            <v>190BADDEBT</v>
          </cell>
          <cell r="B252" t="str">
            <v>190</v>
          </cell>
          <cell r="D252">
            <v>3345134</v>
          </cell>
          <cell r="F252" t="str">
            <v>190BADDEBT</v>
          </cell>
          <cell r="G252" t="str">
            <v>190</v>
          </cell>
          <cell r="I252">
            <v>3345134</v>
          </cell>
        </row>
        <row r="253">
          <cell r="A253" t="str">
            <v>190CA</v>
          </cell>
          <cell r="B253" t="str">
            <v>190</v>
          </cell>
          <cell r="D253">
            <v>26198.5</v>
          </cell>
          <cell r="F253" t="str">
            <v>190CA</v>
          </cell>
          <cell r="G253" t="str">
            <v>190</v>
          </cell>
          <cell r="I253">
            <v>26198.5</v>
          </cell>
        </row>
        <row r="254">
          <cell r="A254" t="str">
            <v>190CN</v>
          </cell>
          <cell r="B254" t="str">
            <v>190</v>
          </cell>
          <cell r="D254">
            <v>65487.5</v>
          </cell>
          <cell r="F254" t="str">
            <v>190CN</v>
          </cell>
          <cell r="G254" t="str">
            <v>190</v>
          </cell>
          <cell r="I254">
            <v>65487.5</v>
          </cell>
        </row>
        <row r="255">
          <cell r="A255" t="str">
            <v>190DGP</v>
          </cell>
          <cell r="B255" t="str">
            <v>190</v>
          </cell>
          <cell r="D255">
            <v>0</v>
          </cell>
          <cell r="F255" t="str">
            <v>190DGP</v>
          </cell>
          <cell r="G255" t="str">
            <v>190</v>
          </cell>
          <cell r="I255">
            <v>0</v>
          </cell>
        </row>
        <row r="256">
          <cell r="A256" t="str">
            <v>190DGU</v>
          </cell>
          <cell r="B256" t="str">
            <v>190</v>
          </cell>
          <cell r="D256">
            <v>0</v>
          </cell>
          <cell r="F256" t="str">
            <v>190DGU</v>
          </cell>
          <cell r="G256" t="str">
            <v>190</v>
          </cell>
          <cell r="I256">
            <v>0</v>
          </cell>
        </row>
        <row r="257">
          <cell r="A257" t="str">
            <v>190IBT</v>
          </cell>
          <cell r="B257" t="str">
            <v>190</v>
          </cell>
          <cell r="D257">
            <v>0</v>
          </cell>
          <cell r="F257" t="str">
            <v>190IBT</v>
          </cell>
          <cell r="G257" t="str">
            <v>190</v>
          </cell>
          <cell r="I257">
            <v>0</v>
          </cell>
        </row>
        <row r="258">
          <cell r="A258" t="str">
            <v>190ID</v>
          </cell>
          <cell r="B258" t="str">
            <v>190</v>
          </cell>
          <cell r="D258">
            <v>8086</v>
          </cell>
          <cell r="F258" t="str">
            <v>190ID</v>
          </cell>
          <cell r="G258" t="str">
            <v>190</v>
          </cell>
          <cell r="I258">
            <v>8086</v>
          </cell>
        </row>
        <row r="259">
          <cell r="A259" t="str">
            <v>190MT</v>
          </cell>
          <cell r="B259" t="str">
            <v>190</v>
          </cell>
          <cell r="D259">
            <v>0</v>
          </cell>
          <cell r="F259" t="str">
            <v>190MT</v>
          </cell>
          <cell r="G259" t="str">
            <v>190</v>
          </cell>
          <cell r="I259">
            <v>0</v>
          </cell>
        </row>
        <row r="260">
          <cell r="A260" t="str">
            <v>190OR</v>
          </cell>
          <cell r="B260" t="str">
            <v>190</v>
          </cell>
          <cell r="D260">
            <v>4296.5</v>
          </cell>
          <cell r="F260" t="str">
            <v>190OR</v>
          </cell>
          <cell r="G260" t="str">
            <v>190</v>
          </cell>
          <cell r="I260">
            <v>4296.5</v>
          </cell>
        </row>
        <row r="261">
          <cell r="A261" t="str">
            <v>190OTHER</v>
          </cell>
          <cell r="B261" t="str">
            <v>190</v>
          </cell>
          <cell r="D261">
            <v>7344681.5</v>
          </cell>
          <cell r="F261" t="str">
            <v>190OTHER</v>
          </cell>
          <cell r="G261" t="str">
            <v>190</v>
          </cell>
          <cell r="I261">
            <v>7344681.5</v>
          </cell>
        </row>
        <row r="262">
          <cell r="A262" t="str">
            <v>190SE</v>
          </cell>
          <cell r="B262" t="str">
            <v>190</v>
          </cell>
          <cell r="D262">
            <v>-14873524.749596752</v>
          </cell>
          <cell r="F262" t="str">
            <v>190SE</v>
          </cell>
          <cell r="G262" t="str">
            <v>190</v>
          </cell>
          <cell r="I262">
            <v>-14873524.749596752</v>
          </cell>
        </row>
        <row r="263">
          <cell r="A263" t="str">
            <v>190SG</v>
          </cell>
          <cell r="B263" t="str">
            <v>190</v>
          </cell>
          <cell r="D263">
            <v>3031749.5</v>
          </cell>
          <cell r="F263" t="str">
            <v>190SG</v>
          </cell>
          <cell r="G263" t="str">
            <v>190</v>
          </cell>
          <cell r="I263">
            <v>3031749.5</v>
          </cell>
        </row>
        <row r="264">
          <cell r="A264" t="str">
            <v>190SNP</v>
          </cell>
          <cell r="B264" t="str">
            <v>190</v>
          </cell>
          <cell r="D264">
            <v>0</v>
          </cell>
          <cell r="F264" t="str">
            <v>190SNP</v>
          </cell>
          <cell r="G264" t="str">
            <v>190</v>
          </cell>
          <cell r="I264">
            <v>0</v>
          </cell>
        </row>
        <row r="265">
          <cell r="A265" t="str">
            <v>190SNPD</v>
          </cell>
          <cell r="B265" t="str">
            <v>190</v>
          </cell>
          <cell r="D265">
            <v>703492.5</v>
          </cell>
          <cell r="F265" t="str">
            <v>190SNPD</v>
          </cell>
          <cell r="G265" t="str">
            <v>190</v>
          </cell>
          <cell r="I265">
            <v>703492.5</v>
          </cell>
        </row>
        <row r="266">
          <cell r="A266" t="str">
            <v>190SO</v>
          </cell>
          <cell r="B266" t="str">
            <v>190</v>
          </cell>
          <cell r="D266">
            <v>52729260.5</v>
          </cell>
          <cell r="F266" t="str">
            <v>190SO</v>
          </cell>
          <cell r="G266" t="str">
            <v>190</v>
          </cell>
          <cell r="I266">
            <v>52729260.5</v>
          </cell>
        </row>
        <row r="267">
          <cell r="A267" t="str">
            <v>190SSGCT</v>
          </cell>
          <cell r="B267" t="str">
            <v>190</v>
          </cell>
          <cell r="D267">
            <v>0</v>
          </cell>
          <cell r="F267" t="str">
            <v>190SSGCT</v>
          </cell>
          <cell r="G267" t="str">
            <v>190</v>
          </cell>
          <cell r="I267">
            <v>0</v>
          </cell>
        </row>
        <row r="268">
          <cell r="A268" t="str">
            <v>190TROJD</v>
          </cell>
          <cell r="B268" t="str">
            <v>190</v>
          </cell>
          <cell r="D268">
            <v>0</v>
          </cell>
          <cell r="F268" t="str">
            <v>190TROJD</v>
          </cell>
          <cell r="G268" t="str">
            <v>190</v>
          </cell>
          <cell r="I268">
            <v>0</v>
          </cell>
        </row>
        <row r="269">
          <cell r="A269" t="str">
            <v>190UT</v>
          </cell>
          <cell r="B269" t="str">
            <v>190</v>
          </cell>
          <cell r="D269">
            <v>0</v>
          </cell>
          <cell r="F269" t="str">
            <v>190UT</v>
          </cell>
          <cell r="G269" t="str">
            <v>190</v>
          </cell>
          <cell r="I269">
            <v>0</v>
          </cell>
        </row>
        <row r="270">
          <cell r="A270" t="str">
            <v>190WA</v>
          </cell>
          <cell r="B270" t="str">
            <v>190</v>
          </cell>
          <cell r="D270">
            <v>133640.5</v>
          </cell>
          <cell r="F270" t="str">
            <v>190WA</v>
          </cell>
          <cell r="G270" t="str">
            <v>190</v>
          </cell>
          <cell r="I270">
            <v>133640.5</v>
          </cell>
        </row>
        <row r="271">
          <cell r="A271" t="str">
            <v>190WYP</v>
          </cell>
          <cell r="B271" t="str">
            <v>190</v>
          </cell>
          <cell r="D271">
            <v>0</v>
          </cell>
          <cell r="F271" t="str">
            <v>190WYP</v>
          </cell>
          <cell r="G271" t="str">
            <v>190</v>
          </cell>
          <cell r="I271">
            <v>0</v>
          </cell>
        </row>
        <row r="272">
          <cell r="A272" t="str">
            <v>2281SO</v>
          </cell>
          <cell r="B272" t="str">
            <v>2281</v>
          </cell>
          <cell r="D272">
            <v>0</v>
          </cell>
          <cell r="F272" t="str">
            <v>2281SO</v>
          </cell>
          <cell r="G272" t="str">
            <v>2281</v>
          </cell>
          <cell r="I272">
            <v>0</v>
          </cell>
        </row>
        <row r="273">
          <cell r="A273" t="str">
            <v>2282SO</v>
          </cell>
          <cell r="B273" t="str">
            <v>2282</v>
          </cell>
          <cell r="D273">
            <v>-7930268.0750000002</v>
          </cell>
          <cell r="F273" t="str">
            <v>2282SO</v>
          </cell>
          <cell r="G273" t="str">
            <v>2282</v>
          </cell>
          <cell r="I273">
            <v>-7930268.0750000002</v>
          </cell>
        </row>
        <row r="274">
          <cell r="A274" t="str">
            <v>2283SO</v>
          </cell>
          <cell r="B274" t="str">
            <v>2283</v>
          </cell>
          <cell r="D274">
            <v>-22263799.295000002</v>
          </cell>
          <cell r="F274" t="str">
            <v>2283SO</v>
          </cell>
          <cell r="G274" t="str">
            <v>2283</v>
          </cell>
          <cell r="I274">
            <v>-22263799.295000002</v>
          </cell>
        </row>
        <row r="275">
          <cell r="A275" t="str">
            <v>22841SE</v>
          </cell>
          <cell r="B275" t="str">
            <v>22841</v>
          </cell>
          <cell r="D275">
            <v>0</v>
          </cell>
          <cell r="F275" t="str">
            <v>22841SE</v>
          </cell>
          <cell r="G275" t="str">
            <v>22841</v>
          </cell>
          <cell r="I275">
            <v>0</v>
          </cell>
        </row>
        <row r="276">
          <cell r="A276" t="str">
            <v>22841SG</v>
          </cell>
          <cell r="B276" t="str">
            <v>22841</v>
          </cell>
          <cell r="D276">
            <v>-1500000</v>
          </cell>
          <cell r="F276" t="str">
            <v>22841SG</v>
          </cell>
          <cell r="G276" t="str">
            <v>22841</v>
          </cell>
          <cell r="I276">
            <v>-1500000</v>
          </cell>
        </row>
        <row r="277">
          <cell r="A277" t="str">
            <v>22842TROJD</v>
          </cell>
          <cell r="B277" t="str">
            <v>22842</v>
          </cell>
          <cell r="D277">
            <v>0</v>
          </cell>
          <cell r="F277" t="str">
            <v>22842TROJD</v>
          </cell>
          <cell r="G277" t="str">
            <v>22842</v>
          </cell>
          <cell r="I277">
            <v>0</v>
          </cell>
        </row>
        <row r="278">
          <cell r="A278" t="str">
            <v>230SE</v>
          </cell>
          <cell r="B278" t="str">
            <v>230</v>
          </cell>
          <cell r="D278">
            <v>-2477231.7799999998</v>
          </cell>
          <cell r="F278" t="str">
            <v>230SE</v>
          </cell>
          <cell r="G278" t="str">
            <v>230</v>
          </cell>
          <cell r="I278">
            <v>-2477231.7799999998</v>
          </cell>
        </row>
        <row r="279">
          <cell r="A279" t="str">
            <v>230TROJP</v>
          </cell>
          <cell r="B279" t="str">
            <v>230</v>
          </cell>
          <cell r="D279">
            <v>-1865325.87</v>
          </cell>
          <cell r="F279" t="str">
            <v>230TROJP</v>
          </cell>
          <cell r="G279" t="str">
            <v>230</v>
          </cell>
          <cell r="I279">
            <v>-1865325.87</v>
          </cell>
        </row>
        <row r="280">
          <cell r="A280" t="str">
            <v>232DGU</v>
          </cell>
          <cell r="B280" t="str">
            <v>232</v>
          </cell>
          <cell r="D280">
            <v>-16694.185000000001</v>
          </cell>
          <cell r="F280" t="str">
            <v>232DGU</v>
          </cell>
          <cell r="G280" t="str">
            <v>232</v>
          </cell>
          <cell r="I280">
            <v>-16694.185000000001</v>
          </cell>
        </row>
        <row r="281">
          <cell r="A281" t="str">
            <v>232SE</v>
          </cell>
          <cell r="B281" t="str">
            <v>232</v>
          </cell>
          <cell r="D281">
            <v>-1899727.25</v>
          </cell>
          <cell r="F281" t="str">
            <v>232SE</v>
          </cell>
          <cell r="G281" t="str">
            <v>232</v>
          </cell>
          <cell r="I281">
            <v>-1899727.25</v>
          </cell>
        </row>
        <row r="282">
          <cell r="A282" t="str">
            <v>232SG</v>
          </cell>
          <cell r="B282" t="str">
            <v>232</v>
          </cell>
          <cell r="D282">
            <v>0</v>
          </cell>
          <cell r="F282" t="str">
            <v>232SG</v>
          </cell>
          <cell r="G282" t="str">
            <v>232</v>
          </cell>
          <cell r="I282">
            <v>0</v>
          </cell>
        </row>
        <row r="283">
          <cell r="A283" t="str">
            <v>232SO</v>
          </cell>
          <cell r="B283" t="str">
            <v>232</v>
          </cell>
          <cell r="D283">
            <v>-3811132.2883333298</v>
          </cell>
          <cell r="F283" t="str">
            <v>232SO</v>
          </cell>
          <cell r="G283" t="str">
            <v>232</v>
          </cell>
          <cell r="I283">
            <v>-3811132.2883333298</v>
          </cell>
        </row>
        <row r="284">
          <cell r="A284" t="str">
            <v>235UT</v>
          </cell>
          <cell r="B284">
            <v>235</v>
          </cell>
          <cell r="D284">
            <v>-12766401.094999999</v>
          </cell>
          <cell r="F284" t="str">
            <v>235UT</v>
          </cell>
          <cell r="G284">
            <v>235</v>
          </cell>
          <cell r="I284">
            <v>-12766401.094999999</v>
          </cell>
        </row>
        <row r="285">
          <cell r="A285" t="str">
            <v>252CA</v>
          </cell>
          <cell r="B285" t="str">
            <v>252</v>
          </cell>
          <cell r="D285">
            <v>-27521.5</v>
          </cell>
          <cell r="F285" t="str">
            <v>252CA</v>
          </cell>
          <cell r="G285" t="str">
            <v>252</v>
          </cell>
          <cell r="I285">
            <v>-27521.5</v>
          </cell>
        </row>
        <row r="286">
          <cell r="A286" t="str">
            <v>252CN</v>
          </cell>
          <cell r="B286" t="str">
            <v>252</v>
          </cell>
          <cell r="D286">
            <v>0</v>
          </cell>
          <cell r="F286" t="str">
            <v>252CN</v>
          </cell>
          <cell r="G286" t="str">
            <v>252</v>
          </cell>
          <cell r="I286">
            <v>0</v>
          </cell>
        </row>
        <row r="287">
          <cell r="A287" t="str">
            <v>252ID</v>
          </cell>
          <cell r="B287" t="str">
            <v>252</v>
          </cell>
          <cell r="D287">
            <v>-164978.91999999998</v>
          </cell>
          <cell r="F287" t="str">
            <v>252ID</v>
          </cell>
          <cell r="G287" t="str">
            <v>252</v>
          </cell>
          <cell r="I287">
            <v>-164978.91999999998</v>
          </cell>
        </row>
        <row r="288">
          <cell r="A288" t="str">
            <v>252OR</v>
          </cell>
          <cell r="B288" t="str">
            <v>252</v>
          </cell>
          <cell r="D288">
            <v>-1732050.655</v>
          </cell>
          <cell r="F288" t="str">
            <v>252OR</v>
          </cell>
          <cell r="G288" t="str">
            <v>252</v>
          </cell>
          <cell r="I288">
            <v>-1732050.655</v>
          </cell>
        </row>
        <row r="289">
          <cell r="A289" t="str">
            <v>252SG</v>
          </cell>
          <cell r="B289" t="str">
            <v>252</v>
          </cell>
          <cell r="D289">
            <v>-7050013.0650000004</v>
          </cell>
          <cell r="F289" t="str">
            <v>252SG</v>
          </cell>
          <cell r="G289" t="str">
            <v>252</v>
          </cell>
          <cell r="I289">
            <v>-7050013.0650000004</v>
          </cell>
        </row>
        <row r="290">
          <cell r="A290" t="str">
            <v>252UT</v>
          </cell>
          <cell r="B290" t="str">
            <v>252</v>
          </cell>
          <cell r="D290">
            <v>-3351006.9</v>
          </cell>
          <cell r="F290" t="str">
            <v>252UT</v>
          </cell>
          <cell r="G290" t="str">
            <v>252</v>
          </cell>
          <cell r="I290">
            <v>-3351006.9</v>
          </cell>
        </row>
        <row r="291">
          <cell r="A291" t="str">
            <v>252WA</v>
          </cell>
          <cell r="B291" t="str">
            <v>252</v>
          </cell>
          <cell r="D291">
            <v>-330696.065</v>
          </cell>
          <cell r="F291" t="str">
            <v>252WA</v>
          </cell>
          <cell r="G291" t="str">
            <v>252</v>
          </cell>
          <cell r="I291">
            <v>-330696.065</v>
          </cell>
        </row>
        <row r="292">
          <cell r="A292" t="str">
            <v>252WYP</v>
          </cell>
          <cell r="B292" t="str">
            <v>252</v>
          </cell>
          <cell r="D292">
            <v>-5035400.5750000002</v>
          </cell>
          <cell r="F292" t="str">
            <v>252WYP</v>
          </cell>
          <cell r="G292" t="str">
            <v>252</v>
          </cell>
          <cell r="I292">
            <v>-5035400.5750000002</v>
          </cell>
        </row>
        <row r="293">
          <cell r="A293" t="str">
            <v>252WYU</v>
          </cell>
          <cell r="B293" t="str">
            <v>252</v>
          </cell>
          <cell r="D293">
            <v>0</v>
          </cell>
          <cell r="F293" t="str">
            <v>252WYU</v>
          </cell>
          <cell r="G293" t="str">
            <v>252</v>
          </cell>
          <cell r="I293">
            <v>0</v>
          </cell>
        </row>
        <row r="294">
          <cell r="A294" t="str">
            <v>25316SE</v>
          </cell>
          <cell r="B294" t="str">
            <v>25316</v>
          </cell>
          <cell r="D294">
            <v>-3261000</v>
          </cell>
          <cell r="F294" t="str">
            <v>25316SE</v>
          </cell>
          <cell r="G294" t="str">
            <v>25316</v>
          </cell>
          <cell r="I294">
            <v>-3261000</v>
          </cell>
        </row>
        <row r="295">
          <cell r="A295" t="str">
            <v>25317SE</v>
          </cell>
          <cell r="B295" t="str">
            <v>25317</v>
          </cell>
          <cell r="D295">
            <v>-2373202</v>
          </cell>
          <cell r="F295" t="str">
            <v>25317SE</v>
          </cell>
          <cell r="G295" t="str">
            <v>25317</v>
          </cell>
          <cell r="I295">
            <v>-2373202</v>
          </cell>
        </row>
        <row r="296">
          <cell r="A296" t="str">
            <v>25318SNPPS</v>
          </cell>
          <cell r="B296" t="str">
            <v>25318</v>
          </cell>
          <cell r="D296">
            <v>-273000</v>
          </cell>
          <cell r="F296" t="str">
            <v>25318SNPPS</v>
          </cell>
          <cell r="G296" t="str">
            <v>25318</v>
          </cell>
          <cell r="I296">
            <v>-273000</v>
          </cell>
        </row>
        <row r="297">
          <cell r="A297" t="str">
            <v>25325SE</v>
          </cell>
          <cell r="B297" t="str">
            <v>25325</v>
          </cell>
          <cell r="D297">
            <v>0</v>
          </cell>
          <cell r="F297" t="str">
            <v>25325SE</v>
          </cell>
          <cell r="G297" t="str">
            <v>25325</v>
          </cell>
          <cell r="I297">
            <v>0</v>
          </cell>
        </row>
        <row r="298">
          <cell r="A298" t="str">
            <v>2533SE</v>
          </cell>
          <cell r="B298" t="str">
            <v>2533</v>
          </cell>
          <cell r="D298">
            <v>-6643669.3545923224</v>
          </cell>
          <cell r="F298" t="str">
            <v>2533SE</v>
          </cell>
          <cell r="G298" t="str">
            <v>2533</v>
          </cell>
          <cell r="I298">
            <v>-6643669.3545923224</v>
          </cell>
        </row>
        <row r="299">
          <cell r="A299" t="str">
            <v>2533SSECH</v>
          </cell>
          <cell r="B299" t="str">
            <v>2533</v>
          </cell>
          <cell r="D299">
            <v>0</v>
          </cell>
          <cell r="F299" t="str">
            <v>2533SSECH</v>
          </cell>
          <cell r="G299" t="str">
            <v>2533</v>
          </cell>
          <cell r="I299">
            <v>0</v>
          </cell>
        </row>
        <row r="300">
          <cell r="A300" t="str">
            <v>25398SE</v>
          </cell>
          <cell r="B300" t="str">
            <v>25398</v>
          </cell>
          <cell r="D300">
            <v>-4762394.0749999993</v>
          </cell>
          <cell r="F300" t="str">
            <v>25398SE</v>
          </cell>
          <cell r="G300" t="str">
            <v>25398</v>
          </cell>
          <cell r="I300">
            <v>-4762394.0749999993</v>
          </cell>
        </row>
        <row r="301">
          <cell r="A301" t="str">
            <v>25399CA</v>
          </cell>
          <cell r="B301" t="str">
            <v>25399</v>
          </cell>
          <cell r="D301">
            <v>-47254.324999999997</v>
          </cell>
          <cell r="F301" t="str">
            <v>25399CA</v>
          </cell>
          <cell r="G301" t="str">
            <v>25399</v>
          </cell>
          <cell r="I301">
            <v>-47254.324999999997</v>
          </cell>
        </row>
        <row r="302">
          <cell r="A302" t="str">
            <v>25399ID</v>
          </cell>
          <cell r="B302" t="str">
            <v>25399</v>
          </cell>
          <cell r="D302">
            <v>-21500.28</v>
          </cell>
          <cell r="F302" t="str">
            <v>25399ID</v>
          </cell>
          <cell r="G302" t="str">
            <v>25399</v>
          </cell>
          <cell r="I302">
            <v>-21500.28</v>
          </cell>
        </row>
        <row r="303">
          <cell r="A303" t="str">
            <v>25399OR</v>
          </cell>
          <cell r="B303" t="str">
            <v>25399</v>
          </cell>
          <cell r="D303">
            <v>-589909.52500000002</v>
          </cell>
          <cell r="F303" t="str">
            <v>25399OR</v>
          </cell>
          <cell r="G303" t="str">
            <v>25399</v>
          </cell>
          <cell r="I303">
            <v>-589909.52500000002</v>
          </cell>
        </row>
        <row r="304">
          <cell r="A304" t="str">
            <v>25399OTHER</v>
          </cell>
          <cell r="B304" t="str">
            <v>25399</v>
          </cell>
          <cell r="D304">
            <v>-470494.37</v>
          </cell>
          <cell r="F304" t="str">
            <v>25399OTHER</v>
          </cell>
          <cell r="G304" t="str">
            <v>25399</v>
          </cell>
          <cell r="I304">
            <v>-470494.37</v>
          </cell>
        </row>
        <row r="305">
          <cell r="A305" t="str">
            <v>25399SE</v>
          </cell>
          <cell r="B305" t="str">
            <v>25399</v>
          </cell>
          <cell r="D305">
            <v>-1193109.75</v>
          </cell>
          <cell r="F305" t="str">
            <v>25399SE</v>
          </cell>
          <cell r="G305" t="str">
            <v>25399</v>
          </cell>
          <cell r="I305">
            <v>-1193109.75</v>
          </cell>
        </row>
        <row r="306">
          <cell r="A306" t="str">
            <v>25399SG</v>
          </cell>
          <cell r="B306" t="str">
            <v>25399</v>
          </cell>
          <cell r="D306">
            <v>-11488036.5249999</v>
          </cell>
          <cell r="F306" t="str">
            <v>25399SG</v>
          </cell>
          <cell r="G306" t="str">
            <v>25399</v>
          </cell>
          <cell r="I306">
            <v>-11488036.5249999</v>
          </cell>
        </row>
        <row r="307">
          <cell r="A307" t="str">
            <v>25399SO</v>
          </cell>
          <cell r="B307" t="str">
            <v>25399</v>
          </cell>
          <cell r="D307">
            <v>-1004462.9198333342</v>
          </cell>
          <cell r="F307" t="str">
            <v>25399SO</v>
          </cell>
          <cell r="G307" t="str">
            <v>25399</v>
          </cell>
          <cell r="I307">
            <v>-1004462.9198333342</v>
          </cell>
        </row>
        <row r="308">
          <cell r="A308" t="str">
            <v>25399UT</v>
          </cell>
          <cell r="B308" t="str">
            <v>25399</v>
          </cell>
          <cell r="D308">
            <v>-278871</v>
          </cell>
          <cell r="F308" t="str">
            <v>25399UT</v>
          </cell>
          <cell r="G308" t="str">
            <v>25399</v>
          </cell>
          <cell r="I308">
            <v>-278871</v>
          </cell>
        </row>
        <row r="309">
          <cell r="A309" t="str">
            <v>25399WA</v>
          </cell>
          <cell r="B309" t="str">
            <v>25399</v>
          </cell>
          <cell r="D309">
            <v>-95545.09</v>
          </cell>
          <cell r="F309" t="str">
            <v>25399WA</v>
          </cell>
          <cell r="G309" t="str">
            <v>25399</v>
          </cell>
          <cell r="I309">
            <v>-95545.09</v>
          </cell>
        </row>
        <row r="310">
          <cell r="A310" t="str">
            <v>25399WYP</v>
          </cell>
          <cell r="B310" t="str">
            <v>25399</v>
          </cell>
          <cell r="D310">
            <v>-30068.705000000002</v>
          </cell>
          <cell r="F310" t="str">
            <v>25399WYP</v>
          </cell>
          <cell r="G310" t="str">
            <v>25399</v>
          </cell>
          <cell r="I310">
            <v>-30068.705000000002</v>
          </cell>
        </row>
        <row r="311">
          <cell r="A311" t="str">
            <v>25399WYU</v>
          </cell>
          <cell r="B311" t="str">
            <v>25399</v>
          </cell>
          <cell r="D311">
            <v>-100.46</v>
          </cell>
          <cell r="F311" t="str">
            <v>25399WYU</v>
          </cell>
          <cell r="G311" t="str">
            <v>25399</v>
          </cell>
          <cell r="I311">
            <v>-100.46</v>
          </cell>
        </row>
        <row r="312">
          <cell r="A312" t="str">
            <v>254105OTHER</v>
          </cell>
          <cell r="B312" t="str">
            <v>254105</v>
          </cell>
          <cell r="D312">
            <v>0</v>
          </cell>
          <cell r="F312" t="str">
            <v>254105OTHER</v>
          </cell>
          <cell r="G312" t="str">
            <v>254105</v>
          </cell>
          <cell r="I312">
            <v>0</v>
          </cell>
        </row>
        <row r="313">
          <cell r="A313" t="str">
            <v>254105SE</v>
          </cell>
          <cell r="B313" t="str">
            <v>254105</v>
          </cell>
          <cell r="D313">
            <v>-809458.62250000006</v>
          </cell>
          <cell r="F313" t="str">
            <v>254105SE</v>
          </cell>
          <cell r="G313" t="str">
            <v>254105</v>
          </cell>
          <cell r="I313">
            <v>-809458.62250000006</v>
          </cell>
        </row>
        <row r="314">
          <cell r="A314" t="str">
            <v>254105TROJP</v>
          </cell>
          <cell r="B314" t="str">
            <v>254105</v>
          </cell>
          <cell r="D314">
            <v>-3441413.97</v>
          </cell>
          <cell r="F314" t="str">
            <v>254105TROJP</v>
          </cell>
          <cell r="G314" t="str">
            <v>254105</v>
          </cell>
          <cell r="I314">
            <v>-3441413.97</v>
          </cell>
        </row>
        <row r="315">
          <cell r="A315" t="str">
            <v>254CA</v>
          </cell>
          <cell r="B315" t="str">
            <v>254</v>
          </cell>
          <cell r="D315">
            <v>-45034.49</v>
          </cell>
          <cell r="F315" t="str">
            <v>254CA</v>
          </cell>
          <cell r="G315" t="str">
            <v>254</v>
          </cell>
          <cell r="I315">
            <v>-45034.49</v>
          </cell>
        </row>
        <row r="316">
          <cell r="A316" t="str">
            <v>254ID</v>
          </cell>
          <cell r="B316" t="str">
            <v>254</v>
          </cell>
          <cell r="D316">
            <v>-78217.149999999994</v>
          </cell>
          <cell r="F316" t="str">
            <v>254ID</v>
          </cell>
          <cell r="G316" t="str">
            <v>254</v>
          </cell>
          <cell r="I316">
            <v>-78217.149999999994</v>
          </cell>
        </row>
        <row r="317">
          <cell r="A317" t="str">
            <v>254OTHER</v>
          </cell>
          <cell r="B317" t="str">
            <v>254</v>
          </cell>
          <cell r="D317">
            <v>-4994525.68</v>
          </cell>
          <cell r="F317" t="str">
            <v>254OTHER</v>
          </cell>
          <cell r="G317" t="str">
            <v>254</v>
          </cell>
          <cell r="I317">
            <v>-4994525.68</v>
          </cell>
        </row>
        <row r="318">
          <cell r="A318" t="str">
            <v>254SE</v>
          </cell>
          <cell r="B318" t="str">
            <v>254</v>
          </cell>
          <cell r="D318">
            <v>0</v>
          </cell>
          <cell r="F318" t="str">
            <v>254SE</v>
          </cell>
          <cell r="G318" t="str">
            <v>254</v>
          </cell>
          <cell r="I318">
            <v>0</v>
          </cell>
        </row>
        <row r="319">
          <cell r="A319" t="str">
            <v>254SO</v>
          </cell>
          <cell r="B319" t="str">
            <v>254</v>
          </cell>
          <cell r="D319">
            <v>-52274.36</v>
          </cell>
          <cell r="F319" t="str">
            <v>254SO</v>
          </cell>
          <cell r="G319" t="str">
            <v>254</v>
          </cell>
          <cell r="I319">
            <v>-52274.36</v>
          </cell>
        </row>
        <row r="320">
          <cell r="A320" t="str">
            <v>254UT</v>
          </cell>
          <cell r="B320" t="str">
            <v>254</v>
          </cell>
          <cell r="D320">
            <v>0</v>
          </cell>
          <cell r="F320" t="str">
            <v>254UT</v>
          </cell>
          <cell r="G320" t="str">
            <v>254</v>
          </cell>
          <cell r="I320">
            <v>0</v>
          </cell>
        </row>
        <row r="321">
          <cell r="A321" t="str">
            <v>254WA</v>
          </cell>
          <cell r="B321" t="str">
            <v>254</v>
          </cell>
          <cell r="D321">
            <v>26.8</v>
          </cell>
          <cell r="F321" t="str">
            <v>254WA</v>
          </cell>
          <cell r="G321" t="str">
            <v>254</v>
          </cell>
          <cell r="I321">
            <v>26.8</v>
          </cell>
        </row>
        <row r="322">
          <cell r="A322" t="str">
            <v>254WYP</v>
          </cell>
          <cell r="B322" t="str">
            <v>254</v>
          </cell>
          <cell r="D322">
            <v>0</v>
          </cell>
          <cell r="F322" t="str">
            <v>254WYP</v>
          </cell>
          <cell r="G322" t="str">
            <v>254</v>
          </cell>
          <cell r="I322">
            <v>0</v>
          </cell>
        </row>
        <row r="323">
          <cell r="A323" t="str">
            <v>255DGU</v>
          </cell>
          <cell r="B323" t="str">
            <v>255</v>
          </cell>
          <cell r="D323">
            <v>0</v>
          </cell>
          <cell r="F323" t="str">
            <v>255DGU</v>
          </cell>
          <cell r="G323" t="str">
            <v>255</v>
          </cell>
          <cell r="I323">
            <v>0</v>
          </cell>
        </row>
        <row r="324">
          <cell r="A324" t="str">
            <v>255ITC84</v>
          </cell>
          <cell r="B324" t="str">
            <v>255</v>
          </cell>
          <cell r="D324">
            <v>-581729</v>
          </cell>
          <cell r="F324" t="str">
            <v>255ITC84</v>
          </cell>
          <cell r="G324" t="str">
            <v>255</v>
          </cell>
          <cell r="I324">
            <v>-581729</v>
          </cell>
        </row>
        <row r="325">
          <cell r="A325" t="str">
            <v>255ITC85</v>
          </cell>
          <cell r="B325" t="str">
            <v>255</v>
          </cell>
          <cell r="D325">
            <v>-1686778</v>
          </cell>
          <cell r="F325" t="str">
            <v>255ITC85</v>
          </cell>
          <cell r="G325" t="str">
            <v>255</v>
          </cell>
          <cell r="I325">
            <v>-1686778</v>
          </cell>
        </row>
        <row r="326">
          <cell r="A326" t="str">
            <v>255ITC86</v>
          </cell>
          <cell r="B326" t="str">
            <v>255</v>
          </cell>
          <cell r="D326">
            <v>-986511</v>
          </cell>
          <cell r="F326" t="str">
            <v>255ITC86</v>
          </cell>
          <cell r="G326" t="str">
            <v>255</v>
          </cell>
          <cell r="I326">
            <v>-986511</v>
          </cell>
        </row>
        <row r="327">
          <cell r="A327" t="str">
            <v>255ITC88</v>
          </cell>
          <cell r="B327" t="str">
            <v>255</v>
          </cell>
          <cell r="D327">
            <v>-162990</v>
          </cell>
          <cell r="F327" t="str">
            <v>255ITC88</v>
          </cell>
          <cell r="G327" t="str">
            <v>255</v>
          </cell>
          <cell r="I327">
            <v>-162990</v>
          </cell>
        </row>
        <row r="328">
          <cell r="A328" t="str">
            <v>255ITC89</v>
          </cell>
          <cell r="B328" t="str">
            <v>255</v>
          </cell>
          <cell r="D328">
            <v>-368956</v>
          </cell>
          <cell r="F328" t="str">
            <v>255ITC89</v>
          </cell>
          <cell r="G328" t="str">
            <v>255</v>
          </cell>
          <cell r="I328">
            <v>-368956</v>
          </cell>
        </row>
        <row r="329">
          <cell r="A329" t="str">
            <v>255ITC90</v>
          </cell>
          <cell r="B329" t="str">
            <v>255</v>
          </cell>
          <cell r="D329">
            <v>-258354</v>
          </cell>
          <cell r="F329" t="str">
            <v>255ITC90</v>
          </cell>
          <cell r="G329" t="str">
            <v>255</v>
          </cell>
          <cell r="I329">
            <v>-258354</v>
          </cell>
        </row>
        <row r="330">
          <cell r="A330" t="str">
            <v>281DGP</v>
          </cell>
          <cell r="B330" t="str">
            <v>281</v>
          </cell>
          <cell r="D330">
            <v>0</v>
          </cell>
          <cell r="F330" t="str">
            <v>281DGP</v>
          </cell>
          <cell r="G330" t="str">
            <v>281</v>
          </cell>
          <cell r="I330">
            <v>0</v>
          </cell>
        </row>
        <row r="331">
          <cell r="A331" t="str">
            <v>281SG</v>
          </cell>
          <cell r="B331" t="str">
            <v>281</v>
          </cell>
          <cell r="D331">
            <v>0</v>
          </cell>
          <cell r="F331" t="str">
            <v>281SG</v>
          </cell>
          <cell r="G331" t="str">
            <v>281</v>
          </cell>
          <cell r="I331">
            <v>0</v>
          </cell>
        </row>
        <row r="332">
          <cell r="A332" t="str">
            <v>282DGP</v>
          </cell>
          <cell r="B332" t="str">
            <v>282</v>
          </cell>
          <cell r="D332">
            <v>0</v>
          </cell>
          <cell r="F332" t="str">
            <v>282DGP</v>
          </cell>
          <cell r="G332" t="str">
            <v>282</v>
          </cell>
          <cell r="I332">
            <v>0</v>
          </cell>
        </row>
        <row r="333">
          <cell r="A333" t="str">
            <v>282DITBAL</v>
          </cell>
          <cell r="B333" t="str">
            <v>282</v>
          </cell>
          <cell r="D333">
            <v>3</v>
          </cell>
          <cell r="F333" t="str">
            <v>282DITBAL</v>
          </cell>
          <cell r="G333" t="str">
            <v>282</v>
          </cell>
          <cell r="I333">
            <v>3</v>
          </cell>
        </row>
        <row r="334">
          <cell r="A334" t="str">
            <v>282FERC</v>
          </cell>
          <cell r="B334" t="str">
            <v>282</v>
          </cell>
          <cell r="D334">
            <v>-11029867</v>
          </cell>
          <cell r="F334" t="str">
            <v>282FERC</v>
          </cell>
          <cell r="G334" t="str">
            <v>282</v>
          </cell>
          <cell r="I334">
            <v>-11029867</v>
          </cell>
        </row>
        <row r="335">
          <cell r="A335" t="str">
            <v>282CA</v>
          </cell>
          <cell r="B335" t="str">
            <v>282</v>
          </cell>
          <cell r="D335">
            <v>-78124037</v>
          </cell>
          <cell r="F335" t="str">
            <v>282CA</v>
          </cell>
          <cell r="G335" t="str">
            <v>282</v>
          </cell>
          <cell r="I335">
            <v>-78124037</v>
          </cell>
        </row>
        <row r="336">
          <cell r="A336" t="str">
            <v>282IBT</v>
          </cell>
          <cell r="B336" t="str">
            <v>282</v>
          </cell>
          <cell r="D336">
            <v>0</v>
          </cell>
          <cell r="F336" t="str">
            <v>282IBT</v>
          </cell>
          <cell r="G336" t="str">
            <v>282</v>
          </cell>
          <cell r="I336">
            <v>0</v>
          </cell>
        </row>
        <row r="337">
          <cell r="A337" t="str">
            <v>282ID</v>
          </cell>
          <cell r="B337" t="str">
            <v>282</v>
          </cell>
          <cell r="D337">
            <v>-191792098</v>
          </cell>
          <cell r="F337" t="str">
            <v>282ID</v>
          </cell>
          <cell r="G337" t="str">
            <v>282</v>
          </cell>
          <cell r="I337">
            <v>-191792098</v>
          </cell>
        </row>
        <row r="338">
          <cell r="A338" t="str">
            <v>282OR</v>
          </cell>
          <cell r="B338" t="str">
            <v>282</v>
          </cell>
          <cell r="D338">
            <v>-969203268</v>
          </cell>
          <cell r="F338" t="str">
            <v>282OR</v>
          </cell>
          <cell r="G338" t="str">
            <v>282</v>
          </cell>
          <cell r="I338">
            <v>-969203268</v>
          </cell>
        </row>
        <row r="339">
          <cell r="A339" t="str">
            <v>282OTHER</v>
          </cell>
          <cell r="B339" t="str">
            <v>282</v>
          </cell>
          <cell r="D339">
            <v>-67541222.5</v>
          </cell>
          <cell r="F339" t="str">
            <v>282OTHER</v>
          </cell>
          <cell r="G339" t="str">
            <v>282</v>
          </cell>
          <cell r="I339">
            <v>-67541222.5</v>
          </cell>
        </row>
        <row r="340">
          <cell r="A340" t="str">
            <v>282SE</v>
          </cell>
          <cell r="B340" t="str">
            <v>282</v>
          </cell>
          <cell r="D340">
            <v>-6100873.5</v>
          </cell>
          <cell r="F340" t="str">
            <v>282SE</v>
          </cell>
          <cell r="G340" t="str">
            <v>282</v>
          </cell>
          <cell r="I340">
            <v>-6100873.5</v>
          </cell>
        </row>
        <row r="341">
          <cell r="A341" t="str">
            <v>282SG</v>
          </cell>
          <cell r="B341" t="str">
            <v>282</v>
          </cell>
          <cell r="D341">
            <v>13947995</v>
          </cell>
          <cell r="F341" t="str">
            <v>282SG</v>
          </cell>
          <cell r="G341" t="str">
            <v>282</v>
          </cell>
          <cell r="I341">
            <v>13947995</v>
          </cell>
        </row>
        <row r="342">
          <cell r="A342" t="str">
            <v>282SO</v>
          </cell>
          <cell r="B342" t="str">
            <v>282</v>
          </cell>
          <cell r="D342">
            <v>8625727.5</v>
          </cell>
          <cell r="F342" t="str">
            <v>282SO</v>
          </cell>
          <cell r="G342" t="str">
            <v>282</v>
          </cell>
          <cell r="I342">
            <v>8625727.5</v>
          </cell>
        </row>
        <row r="343">
          <cell r="A343" t="str">
            <v>282UT</v>
          </cell>
          <cell r="B343" t="str">
            <v>282</v>
          </cell>
          <cell r="D343">
            <v>-1502219967</v>
          </cell>
          <cell r="F343" t="str">
            <v>282UT</v>
          </cell>
          <cell r="G343" t="str">
            <v>282</v>
          </cell>
          <cell r="I343">
            <v>-1502219967</v>
          </cell>
        </row>
        <row r="344">
          <cell r="A344" t="str">
            <v>282WA</v>
          </cell>
          <cell r="B344" t="str">
            <v>282</v>
          </cell>
          <cell r="D344">
            <v>-198473661</v>
          </cell>
          <cell r="F344" t="str">
            <v>282WA</v>
          </cell>
          <cell r="G344" t="str">
            <v>282</v>
          </cell>
          <cell r="I344">
            <v>-198473661</v>
          </cell>
        </row>
        <row r="345">
          <cell r="A345" t="str">
            <v>282WYP</v>
          </cell>
          <cell r="B345" t="str">
            <v>282</v>
          </cell>
          <cell r="D345">
            <v>-479853556</v>
          </cell>
          <cell r="F345" t="str">
            <v>282WYP</v>
          </cell>
          <cell r="G345" t="str">
            <v>282</v>
          </cell>
          <cell r="I345">
            <v>-479853556</v>
          </cell>
        </row>
        <row r="346">
          <cell r="A346" t="str">
            <v>283CA</v>
          </cell>
          <cell r="B346" t="str">
            <v>283</v>
          </cell>
          <cell r="D346">
            <v>-299516</v>
          </cell>
          <cell r="F346" t="str">
            <v>283CA</v>
          </cell>
          <cell r="G346" t="str">
            <v>283</v>
          </cell>
          <cell r="I346">
            <v>-299516</v>
          </cell>
        </row>
        <row r="347">
          <cell r="A347" t="str">
            <v>283GPS</v>
          </cell>
          <cell r="B347" t="str">
            <v>283</v>
          </cell>
          <cell r="D347">
            <v>-5585702</v>
          </cell>
          <cell r="F347" t="str">
            <v>283GPS</v>
          </cell>
          <cell r="G347" t="str">
            <v>283</v>
          </cell>
          <cell r="I347">
            <v>-5585702</v>
          </cell>
        </row>
        <row r="348">
          <cell r="A348" t="str">
            <v>283ID</v>
          </cell>
          <cell r="B348" t="str">
            <v>283</v>
          </cell>
          <cell r="D348">
            <v>-907423</v>
          </cell>
          <cell r="F348" t="str">
            <v>283ID</v>
          </cell>
          <cell r="G348" t="str">
            <v>283</v>
          </cell>
          <cell r="I348">
            <v>-907423</v>
          </cell>
        </row>
        <row r="349">
          <cell r="A349" t="str">
            <v>283OR</v>
          </cell>
          <cell r="B349" t="str">
            <v>283</v>
          </cell>
          <cell r="D349">
            <v>2671264.5</v>
          </cell>
          <cell r="F349" t="str">
            <v>283OR</v>
          </cell>
          <cell r="G349" t="str">
            <v>283</v>
          </cell>
          <cell r="I349">
            <v>2671264.5</v>
          </cell>
        </row>
        <row r="350">
          <cell r="A350" t="str">
            <v>283OTHER</v>
          </cell>
          <cell r="B350" t="str">
            <v>283</v>
          </cell>
          <cell r="D350">
            <v>-10955881.5</v>
          </cell>
          <cell r="F350" t="str">
            <v>283OTHER</v>
          </cell>
          <cell r="G350" t="str">
            <v>283</v>
          </cell>
          <cell r="I350">
            <v>-10955881.5</v>
          </cell>
        </row>
        <row r="351">
          <cell r="A351" t="str">
            <v>283SE</v>
          </cell>
          <cell r="B351" t="str">
            <v>283</v>
          </cell>
          <cell r="D351">
            <v>-4742046.5749999005</v>
          </cell>
          <cell r="F351" t="str">
            <v>283SE</v>
          </cell>
          <cell r="G351" t="str">
            <v>283</v>
          </cell>
          <cell r="I351">
            <v>-4742046.5749999005</v>
          </cell>
        </row>
        <row r="352">
          <cell r="A352" t="str">
            <v>283SG</v>
          </cell>
          <cell r="B352" t="str">
            <v>283</v>
          </cell>
          <cell r="D352">
            <v>-5527997.054344262</v>
          </cell>
          <cell r="F352" t="str">
            <v>283SG</v>
          </cell>
          <cell r="G352" t="str">
            <v>283</v>
          </cell>
          <cell r="I352">
            <v>-5527997.054344262</v>
          </cell>
        </row>
        <row r="353">
          <cell r="A353" t="str">
            <v>283SGCT</v>
          </cell>
          <cell r="B353" t="str">
            <v>283</v>
          </cell>
          <cell r="D353">
            <v>-2378341</v>
          </cell>
          <cell r="F353" t="str">
            <v>283SGCT</v>
          </cell>
          <cell r="G353" t="str">
            <v>283</v>
          </cell>
          <cell r="I353">
            <v>-2378341</v>
          </cell>
        </row>
        <row r="354">
          <cell r="A354" t="str">
            <v>283SNP</v>
          </cell>
          <cell r="B354" t="str">
            <v>283</v>
          </cell>
          <cell r="D354">
            <v>-5228914</v>
          </cell>
          <cell r="F354" t="str">
            <v>283SNP</v>
          </cell>
          <cell r="G354" t="str">
            <v>283</v>
          </cell>
          <cell r="I354">
            <v>-5228914</v>
          </cell>
        </row>
        <row r="355">
          <cell r="A355" t="str">
            <v>283SO</v>
          </cell>
          <cell r="B355" t="str">
            <v>283</v>
          </cell>
          <cell r="D355">
            <v>-1847903</v>
          </cell>
          <cell r="F355" t="str">
            <v>283SO</v>
          </cell>
          <cell r="G355" t="str">
            <v>283</v>
          </cell>
          <cell r="I355">
            <v>-1847903</v>
          </cell>
        </row>
        <row r="356">
          <cell r="A356" t="str">
            <v>283TROJD</v>
          </cell>
          <cell r="B356" t="str">
            <v>283</v>
          </cell>
          <cell r="D356">
            <v>0</v>
          </cell>
          <cell r="F356" t="str">
            <v>283TROJD</v>
          </cell>
          <cell r="G356" t="str">
            <v>283</v>
          </cell>
          <cell r="I356">
            <v>0</v>
          </cell>
        </row>
        <row r="357">
          <cell r="A357" t="str">
            <v>283UT</v>
          </cell>
          <cell r="B357" t="str">
            <v>283</v>
          </cell>
          <cell r="D357">
            <v>-1918168.4781726887</v>
          </cell>
          <cell r="F357" t="str">
            <v>283UT</v>
          </cell>
          <cell r="G357" t="str">
            <v>283</v>
          </cell>
          <cell r="I357">
            <v>-1918168.4781726887</v>
          </cell>
        </row>
        <row r="358">
          <cell r="A358" t="str">
            <v>283WA</v>
          </cell>
          <cell r="B358" t="str">
            <v>283</v>
          </cell>
          <cell r="D358">
            <v>-5900746.8049999997</v>
          </cell>
          <cell r="F358" t="str">
            <v>283WA</v>
          </cell>
          <cell r="G358" t="str">
            <v>283</v>
          </cell>
          <cell r="I358">
            <v>-5900746.8049999997</v>
          </cell>
        </row>
        <row r="359">
          <cell r="A359" t="str">
            <v>283WYP</v>
          </cell>
          <cell r="B359" t="str">
            <v>283</v>
          </cell>
          <cell r="D359">
            <v>2516168</v>
          </cell>
          <cell r="F359" t="str">
            <v>283WYP</v>
          </cell>
          <cell r="G359" t="str">
            <v>283</v>
          </cell>
          <cell r="I359">
            <v>2516168</v>
          </cell>
        </row>
        <row r="360">
          <cell r="A360" t="str">
            <v>283WYU</v>
          </cell>
          <cell r="B360" t="str">
            <v>283</v>
          </cell>
          <cell r="D360">
            <v>-6179989.5</v>
          </cell>
          <cell r="F360" t="str">
            <v>283WYU</v>
          </cell>
          <cell r="G360" t="str">
            <v>283</v>
          </cell>
          <cell r="I360">
            <v>-6179989.5</v>
          </cell>
        </row>
        <row r="361">
          <cell r="A361" t="str">
            <v>302DGU</v>
          </cell>
          <cell r="B361" t="str">
            <v>302</v>
          </cell>
          <cell r="D361">
            <v>600993.05000000005</v>
          </cell>
          <cell r="F361" t="str">
            <v>302DGU</v>
          </cell>
          <cell r="G361" t="str">
            <v>302</v>
          </cell>
          <cell r="I361">
            <v>600993.05000000005</v>
          </cell>
        </row>
        <row r="362">
          <cell r="A362" t="str">
            <v>302ID</v>
          </cell>
          <cell r="B362" t="str">
            <v>302</v>
          </cell>
          <cell r="D362">
            <v>1000000</v>
          </cell>
          <cell r="F362" t="str">
            <v>302ID</v>
          </cell>
          <cell r="G362" t="str">
            <v>302</v>
          </cell>
          <cell r="I362">
            <v>1000000</v>
          </cell>
        </row>
        <row r="363">
          <cell r="A363" t="str">
            <v>302SG</v>
          </cell>
          <cell r="B363" t="str">
            <v>302</v>
          </cell>
          <cell r="D363">
            <v>24700053.264655929</v>
          </cell>
          <cell r="F363" t="str">
            <v>302SG</v>
          </cell>
          <cell r="G363" t="str">
            <v>302</v>
          </cell>
          <cell r="I363">
            <v>24700053.264655929</v>
          </cell>
        </row>
        <row r="364">
          <cell r="A364" t="str">
            <v>302SG-P</v>
          </cell>
          <cell r="B364" t="str">
            <v>302</v>
          </cell>
          <cell r="D364">
            <v>171335226.83438051</v>
          </cell>
          <cell r="F364" t="str">
            <v>302SG-P</v>
          </cell>
          <cell r="G364" t="str">
            <v>302</v>
          </cell>
          <cell r="I364">
            <v>171335226.83438051</v>
          </cell>
        </row>
        <row r="365">
          <cell r="A365" t="str">
            <v>302SG-U</v>
          </cell>
          <cell r="B365" t="str">
            <v>302</v>
          </cell>
          <cell r="D365">
            <v>9240741.6099999901</v>
          </cell>
          <cell r="F365" t="str">
            <v>302SG-U</v>
          </cell>
          <cell r="G365" t="str">
            <v>302</v>
          </cell>
          <cell r="I365">
            <v>9240741.6099999901</v>
          </cell>
        </row>
        <row r="366">
          <cell r="A366" t="str">
            <v>303CA</v>
          </cell>
          <cell r="B366" t="str">
            <v>303</v>
          </cell>
          <cell r="D366">
            <v>121395.20999999998</v>
          </cell>
          <cell r="F366" t="str">
            <v>303CA</v>
          </cell>
          <cell r="G366" t="str">
            <v>303</v>
          </cell>
          <cell r="I366">
            <v>121395.20999999998</v>
          </cell>
        </row>
        <row r="367">
          <cell r="A367" t="str">
            <v>303CN</v>
          </cell>
          <cell r="B367" t="str">
            <v>303</v>
          </cell>
          <cell r="D367">
            <v>121280680.86527504</v>
          </cell>
          <cell r="F367" t="str">
            <v>303CN</v>
          </cell>
          <cell r="G367" t="str">
            <v>303</v>
          </cell>
          <cell r="I367">
            <v>121280680.86527504</v>
          </cell>
        </row>
        <row r="368">
          <cell r="A368" t="str">
            <v>303DGP</v>
          </cell>
          <cell r="B368" t="str">
            <v>303</v>
          </cell>
          <cell r="D368">
            <v>0</v>
          </cell>
          <cell r="F368" t="str">
            <v>303DGP</v>
          </cell>
          <cell r="G368" t="str">
            <v>303</v>
          </cell>
          <cell r="I368">
            <v>0</v>
          </cell>
        </row>
        <row r="369">
          <cell r="A369" t="str">
            <v>303ID</v>
          </cell>
          <cell r="B369" t="str">
            <v>303</v>
          </cell>
          <cell r="D369">
            <v>424531.01999999984</v>
          </cell>
          <cell r="F369" t="str">
            <v>303ID</v>
          </cell>
          <cell r="G369" t="str">
            <v>303</v>
          </cell>
          <cell r="I369">
            <v>424531.01999999984</v>
          </cell>
        </row>
        <row r="370">
          <cell r="A370" t="str">
            <v>303OR</v>
          </cell>
          <cell r="B370" t="str">
            <v>303</v>
          </cell>
          <cell r="D370">
            <v>1234146.2181541568</v>
          </cell>
          <cell r="F370" t="str">
            <v>303OR</v>
          </cell>
          <cell r="G370" t="str">
            <v>303</v>
          </cell>
          <cell r="I370">
            <v>1234146.2181541568</v>
          </cell>
        </row>
        <row r="371">
          <cell r="A371" t="str">
            <v>303SE</v>
          </cell>
          <cell r="B371" t="str">
            <v>303</v>
          </cell>
          <cell r="D371">
            <v>3340795.3635291485</v>
          </cell>
          <cell r="F371" t="str">
            <v>303SE</v>
          </cell>
          <cell r="G371" t="str">
            <v>303</v>
          </cell>
          <cell r="I371">
            <v>3340795.3635291485</v>
          </cell>
        </row>
        <row r="372">
          <cell r="A372" t="str">
            <v>303SG</v>
          </cell>
          <cell r="B372" t="str">
            <v>303</v>
          </cell>
          <cell r="D372">
            <v>97931759.305000007</v>
          </cell>
          <cell r="F372" t="str">
            <v>303SG</v>
          </cell>
          <cell r="G372" t="str">
            <v>303</v>
          </cell>
          <cell r="I372">
            <v>97931759.305000007</v>
          </cell>
        </row>
        <row r="373">
          <cell r="A373" t="str">
            <v>303SO</v>
          </cell>
          <cell r="B373" t="str">
            <v>303</v>
          </cell>
          <cell r="D373">
            <v>379413621.2238996</v>
          </cell>
          <cell r="F373" t="str">
            <v>303SO</v>
          </cell>
          <cell r="G373" t="str">
            <v>303</v>
          </cell>
          <cell r="I373">
            <v>379413621.2238996</v>
          </cell>
        </row>
        <row r="374">
          <cell r="A374" t="str">
            <v>303UT</v>
          </cell>
          <cell r="B374" t="str">
            <v>303</v>
          </cell>
          <cell r="D374">
            <v>2769076.4814921063</v>
          </cell>
          <cell r="F374" t="str">
            <v>303UT</v>
          </cell>
          <cell r="G374" t="str">
            <v>303</v>
          </cell>
          <cell r="I374">
            <v>2769076.4814921063</v>
          </cell>
        </row>
        <row r="375">
          <cell r="A375" t="str">
            <v>303WA</v>
          </cell>
          <cell r="B375" t="str">
            <v>303</v>
          </cell>
          <cell r="D375">
            <v>332279.194237085</v>
          </cell>
          <cell r="F375" t="str">
            <v>303WA</v>
          </cell>
          <cell r="G375" t="str">
            <v>303</v>
          </cell>
          <cell r="I375">
            <v>332279.194237085</v>
          </cell>
        </row>
        <row r="376">
          <cell r="A376" t="str">
            <v>303WYP</v>
          </cell>
          <cell r="B376" t="str">
            <v>303</v>
          </cell>
          <cell r="D376">
            <v>1341338.7799999998</v>
          </cell>
          <cell r="F376" t="str">
            <v>303WYP</v>
          </cell>
          <cell r="G376" t="str">
            <v>303</v>
          </cell>
          <cell r="I376">
            <v>1341338.7799999998</v>
          </cell>
        </row>
        <row r="377">
          <cell r="A377" t="str">
            <v>310DGP</v>
          </cell>
          <cell r="B377" t="str">
            <v>310</v>
          </cell>
          <cell r="D377">
            <v>2329517.46</v>
          </cell>
          <cell r="F377" t="str">
            <v>310DGP</v>
          </cell>
          <cell r="G377" t="str">
            <v>310</v>
          </cell>
          <cell r="I377">
            <v>2329517.46</v>
          </cell>
        </row>
        <row r="378">
          <cell r="A378" t="str">
            <v>310DGU</v>
          </cell>
          <cell r="B378" t="str">
            <v>310</v>
          </cell>
          <cell r="D378">
            <v>34798445.670000002</v>
          </cell>
          <cell r="F378" t="str">
            <v>310DGU</v>
          </cell>
          <cell r="G378" t="str">
            <v>310</v>
          </cell>
          <cell r="I378">
            <v>34798445.670000002</v>
          </cell>
        </row>
        <row r="379">
          <cell r="A379" t="str">
            <v>310SG</v>
          </cell>
          <cell r="B379" t="str">
            <v>310</v>
          </cell>
          <cell r="D379">
            <v>56303434.969999902</v>
          </cell>
          <cell r="F379" t="str">
            <v>310SG</v>
          </cell>
          <cell r="G379" t="str">
            <v>310</v>
          </cell>
          <cell r="I379">
            <v>56303434.969999902</v>
          </cell>
        </row>
        <row r="380">
          <cell r="A380" t="str">
            <v>310SSGCH</v>
          </cell>
          <cell r="B380" t="str">
            <v>310</v>
          </cell>
          <cell r="D380">
            <v>2448228.2749999999</v>
          </cell>
          <cell r="F380" t="str">
            <v>310SSGCH</v>
          </cell>
          <cell r="G380" t="str">
            <v>310</v>
          </cell>
          <cell r="I380">
            <v>2448228.2749999999</v>
          </cell>
        </row>
        <row r="381">
          <cell r="A381" t="str">
            <v>311DGP</v>
          </cell>
          <cell r="B381" t="str">
            <v>311</v>
          </cell>
          <cell r="D381">
            <v>234068412.09</v>
          </cell>
          <cell r="F381" t="str">
            <v>311DGP</v>
          </cell>
          <cell r="G381" t="str">
            <v>311</v>
          </cell>
          <cell r="I381">
            <v>234068412.09</v>
          </cell>
        </row>
        <row r="382">
          <cell r="A382" t="str">
            <v>311DGU</v>
          </cell>
          <cell r="B382" t="str">
            <v>311</v>
          </cell>
          <cell r="D382">
            <v>325211923.76499897</v>
          </cell>
          <cell r="F382" t="str">
            <v>311DGU</v>
          </cell>
          <cell r="G382" t="str">
            <v>311</v>
          </cell>
          <cell r="I382">
            <v>325211923.76499897</v>
          </cell>
        </row>
        <row r="383">
          <cell r="A383" t="str">
            <v>311SG</v>
          </cell>
          <cell r="B383" t="str">
            <v>311</v>
          </cell>
          <cell r="D383">
            <v>216697841.245</v>
          </cell>
          <cell r="F383" t="str">
            <v>311SG</v>
          </cell>
          <cell r="G383" t="str">
            <v>311</v>
          </cell>
          <cell r="I383">
            <v>216697841.245</v>
          </cell>
        </row>
        <row r="384">
          <cell r="A384" t="str">
            <v>311SSGCH</v>
          </cell>
          <cell r="B384" t="str">
            <v>311</v>
          </cell>
          <cell r="D384">
            <v>57609744.045000002</v>
          </cell>
          <cell r="F384" t="str">
            <v>311SSGCH</v>
          </cell>
          <cell r="G384" t="str">
            <v>311</v>
          </cell>
          <cell r="I384">
            <v>57609744.045000002</v>
          </cell>
        </row>
        <row r="385">
          <cell r="A385" t="str">
            <v>312DGP</v>
          </cell>
          <cell r="B385" t="str">
            <v>312</v>
          </cell>
          <cell r="D385">
            <v>652568929.97681344</v>
          </cell>
          <cell r="F385" t="str">
            <v>312DGP</v>
          </cell>
          <cell r="G385" t="str">
            <v>312</v>
          </cell>
          <cell r="I385">
            <v>652568929.97681344</v>
          </cell>
        </row>
        <row r="386">
          <cell r="A386" t="str">
            <v>312DGU</v>
          </cell>
          <cell r="B386" t="str">
            <v>312</v>
          </cell>
          <cell r="D386">
            <v>636556522.29263258</v>
          </cell>
          <cell r="F386" t="str">
            <v>312DGU</v>
          </cell>
          <cell r="G386" t="str">
            <v>312</v>
          </cell>
          <cell r="I386">
            <v>636556522.29263258</v>
          </cell>
        </row>
        <row r="387">
          <cell r="A387" t="str">
            <v>312SG</v>
          </cell>
          <cell r="B387" t="str">
            <v>312</v>
          </cell>
          <cell r="D387">
            <v>2682799605.3923178</v>
          </cell>
          <cell r="F387" t="str">
            <v>312SG</v>
          </cell>
          <cell r="G387" t="str">
            <v>312</v>
          </cell>
          <cell r="I387">
            <v>2682799605.3923178</v>
          </cell>
        </row>
        <row r="388">
          <cell r="A388" t="str">
            <v>312SSGCH</v>
          </cell>
          <cell r="B388" t="str">
            <v>312</v>
          </cell>
          <cell r="D388">
            <v>322855767.48934078</v>
          </cell>
          <cell r="F388" t="str">
            <v>312SSGCH</v>
          </cell>
          <cell r="G388" t="str">
            <v>312</v>
          </cell>
          <cell r="I388">
            <v>322855767.48934078</v>
          </cell>
        </row>
        <row r="389">
          <cell r="A389" t="str">
            <v>314DGP</v>
          </cell>
          <cell r="B389" t="str">
            <v>314</v>
          </cell>
          <cell r="D389">
            <v>140468164.894999</v>
          </cell>
          <cell r="F389" t="str">
            <v>314DGP</v>
          </cell>
          <cell r="G389" t="str">
            <v>314</v>
          </cell>
          <cell r="I389">
            <v>140468164.894999</v>
          </cell>
        </row>
        <row r="390">
          <cell r="A390" t="str">
            <v>314DGU</v>
          </cell>
          <cell r="B390" t="str">
            <v>314</v>
          </cell>
          <cell r="D390">
            <v>144273847.935</v>
          </cell>
          <cell r="F390" t="str">
            <v>314DGU</v>
          </cell>
          <cell r="G390" t="str">
            <v>314</v>
          </cell>
          <cell r="I390">
            <v>144273847.935</v>
          </cell>
        </row>
        <row r="391">
          <cell r="A391" t="str">
            <v>314SG</v>
          </cell>
          <cell r="B391" t="str">
            <v>314</v>
          </cell>
          <cell r="D391">
            <v>498445471.02499902</v>
          </cell>
          <cell r="F391" t="str">
            <v>314SG</v>
          </cell>
          <cell r="G391" t="str">
            <v>314</v>
          </cell>
          <cell r="I391">
            <v>498445471.02499902</v>
          </cell>
        </row>
        <row r="392">
          <cell r="A392" t="str">
            <v>314SSGCH</v>
          </cell>
          <cell r="B392" t="str">
            <v>314</v>
          </cell>
          <cell r="D392">
            <v>63746417.399999999</v>
          </cell>
          <cell r="F392" t="str">
            <v>314SSGCH</v>
          </cell>
          <cell r="G392" t="str">
            <v>314</v>
          </cell>
          <cell r="I392">
            <v>63746417.399999999</v>
          </cell>
        </row>
        <row r="393">
          <cell r="A393" t="str">
            <v>315DGP</v>
          </cell>
          <cell r="B393" t="str">
            <v>315</v>
          </cell>
          <cell r="D393">
            <v>87830690.544999897</v>
          </cell>
          <cell r="F393" t="str">
            <v>315DGP</v>
          </cell>
          <cell r="G393" t="str">
            <v>315</v>
          </cell>
          <cell r="I393">
            <v>87830690.544999897</v>
          </cell>
        </row>
        <row r="394">
          <cell r="A394" t="str">
            <v>315DGU</v>
          </cell>
          <cell r="B394" t="str">
            <v>315</v>
          </cell>
          <cell r="D394">
            <v>138659270.875</v>
          </cell>
          <cell r="F394" t="str">
            <v>315DGU</v>
          </cell>
          <cell r="G394" t="str">
            <v>315</v>
          </cell>
          <cell r="I394">
            <v>138659270.875</v>
          </cell>
        </row>
        <row r="395">
          <cell r="A395" t="str">
            <v>315SG</v>
          </cell>
          <cell r="B395" t="str">
            <v>315</v>
          </cell>
          <cell r="D395">
            <v>81733696.379999906</v>
          </cell>
          <cell r="F395" t="str">
            <v>315SG</v>
          </cell>
          <cell r="G395" t="str">
            <v>315</v>
          </cell>
          <cell r="I395">
            <v>81733696.379999906</v>
          </cell>
        </row>
        <row r="396">
          <cell r="A396" t="str">
            <v>315SSGCH</v>
          </cell>
          <cell r="B396" t="str">
            <v>315</v>
          </cell>
          <cell r="D396">
            <v>66380794.969999902</v>
          </cell>
          <cell r="F396" t="str">
            <v>315SSGCH</v>
          </cell>
          <cell r="G396" t="str">
            <v>315</v>
          </cell>
          <cell r="I396">
            <v>66380794.969999902</v>
          </cell>
        </row>
        <row r="397">
          <cell r="A397" t="str">
            <v>316DGP</v>
          </cell>
          <cell r="B397" t="str">
            <v>316</v>
          </cell>
          <cell r="D397">
            <v>4838258.5749999899</v>
          </cell>
          <cell r="F397" t="str">
            <v>316DGP</v>
          </cell>
          <cell r="G397" t="str">
            <v>316</v>
          </cell>
          <cell r="I397">
            <v>4838258.5749999899</v>
          </cell>
        </row>
        <row r="398">
          <cell r="A398" t="str">
            <v>316DGU</v>
          </cell>
          <cell r="B398" t="str">
            <v>316</v>
          </cell>
          <cell r="D398">
            <v>5207416.46</v>
          </cell>
          <cell r="F398" t="str">
            <v>316DGU</v>
          </cell>
          <cell r="G398" t="str">
            <v>316</v>
          </cell>
          <cell r="I398">
            <v>5207416.46</v>
          </cell>
        </row>
        <row r="399">
          <cell r="A399" t="str">
            <v>316SG</v>
          </cell>
          <cell r="B399" t="str">
            <v>316</v>
          </cell>
          <cell r="D399">
            <v>15498409.439999999</v>
          </cell>
          <cell r="F399" t="str">
            <v>316SG</v>
          </cell>
          <cell r="G399" t="str">
            <v>316</v>
          </cell>
          <cell r="I399">
            <v>15498409.439999999</v>
          </cell>
        </row>
        <row r="400">
          <cell r="A400" t="str">
            <v>316SSGCH</v>
          </cell>
          <cell r="B400" t="str">
            <v>316</v>
          </cell>
          <cell r="D400">
            <v>4019319.415</v>
          </cell>
          <cell r="F400" t="str">
            <v>316SSGCH</v>
          </cell>
          <cell r="G400" t="str">
            <v>316</v>
          </cell>
          <cell r="I400">
            <v>4019319.415</v>
          </cell>
        </row>
        <row r="401">
          <cell r="A401" t="str">
            <v>330DGP</v>
          </cell>
          <cell r="B401" t="str">
            <v>330</v>
          </cell>
          <cell r="D401">
            <v>10621117.890000001</v>
          </cell>
          <cell r="F401" t="str">
            <v>330DGP</v>
          </cell>
          <cell r="G401" t="str">
            <v>330</v>
          </cell>
          <cell r="I401">
            <v>10621117.890000001</v>
          </cell>
        </row>
        <row r="402">
          <cell r="A402" t="str">
            <v>330DGU</v>
          </cell>
          <cell r="B402" t="str">
            <v>330</v>
          </cell>
          <cell r="D402">
            <v>5270654.8499999996</v>
          </cell>
          <cell r="F402" t="str">
            <v>330DGU</v>
          </cell>
          <cell r="G402" t="str">
            <v>330</v>
          </cell>
          <cell r="I402">
            <v>5270654.8499999996</v>
          </cell>
        </row>
        <row r="403">
          <cell r="A403" t="str">
            <v>330SG-P</v>
          </cell>
          <cell r="B403" t="str">
            <v>330</v>
          </cell>
          <cell r="D403">
            <v>3384170.02</v>
          </cell>
          <cell r="F403" t="str">
            <v>330SG-P</v>
          </cell>
          <cell r="G403" t="str">
            <v>330</v>
          </cell>
          <cell r="I403">
            <v>3384170.02</v>
          </cell>
        </row>
        <row r="404">
          <cell r="A404" t="str">
            <v>330SG-U</v>
          </cell>
          <cell r="B404" t="str">
            <v>330</v>
          </cell>
          <cell r="D404">
            <v>672421.89</v>
          </cell>
          <cell r="F404" t="str">
            <v>330SG-U</v>
          </cell>
          <cell r="G404" t="str">
            <v>330</v>
          </cell>
          <cell r="I404">
            <v>672421.89</v>
          </cell>
        </row>
        <row r="405">
          <cell r="A405" t="str">
            <v>331DGP</v>
          </cell>
          <cell r="B405" t="str">
            <v>331</v>
          </cell>
          <cell r="D405">
            <v>21122948.420000002</v>
          </cell>
          <cell r="F405" t="str">
            <v>331DGP</v>
          </cell>
          <cell r="G405" t="str">
            <v>331</v>
          </cell>
          <cell r="I405">
            <v>21122948.420000002</v>
          </cell>
        </row>
        <row r="406">
          <cell r="A406" t="str">
            <v>331DGU</v>
          </cell>
          <cell r="B406" t="str">
            <v>331</v>
          </cell>
          <cell r="D406">
            <v>5297335.9800000004</v>
          </cell>
          <cell r="F406" t="str">
            <v>331DGU</v>
          </cell>
          <cell r="G406" t="str">
            <v>331</v>
          </cell>
          <cell r="I406">
            <v>5297335.9800000004</v>
          </cell>
        </row>
        <row r="407">
          <cell r="A407" t="str">
            <v>331SG-P</v>
          </cell>
          <cell r="B407" t="str">
            <v>331</v>
          </cell>
          <cell r="D407">
            <v>64891194.724999897</v>
          </cell>
          <cell r="F407" t="str">
            <v>331SG-P</v>
          </cell>
          <cell r="G407" t="str">
            <v>331</v>
          </cell>
          <cell r="I407">
            <v>64891194.724999897</v>
          </cell>
        </row>
        <row r="408">
          <cell r="A408" t="str">
            <v>331SG-U</v>
          </cell>
          <cell r="B408" t="str">
            <v>331</v>
          </cell>
          <cell r="D408">
            <v>7780781.5999999996</v>
          </cell>
          <cell r="F408" t="str">
            <v>331SG-U</v>
          </cell>
          <cell r="G408" t="str">
            <v>331</v>
          </cell>
          <cell r="I408">
            <v>7780781.5999999996</v>
          </cell>
        </row>
        <row r="409">
          <cell r="A409" t="str">
            <v>332DGP</v>
          </cell>
          <cell r="B409" t="str">
            <v>332</v>
          </cell>
          <cell r="D409">
            <v>148962426.50386214</v>
          </cell>
          <cell r="F409" t="str">
            <v>332DGP</v>
          </cell>
          <cell r="G409" t="str">
            <v>332</v>
          </cell>
          <cell r="I409">
            <v>148962426.50386214</v>
          </cell>
        </row>
        <row r="410">
          <cell r="A410" t="str">
            <v>332DGU</v>
          </cell>
          <cell r="B410" t="str">
            <v>332</v>
          </cell>
          <cell r="D410">
            <v>19522857.201311212</v>
          </cell>
          <cell r="F410" t="str">
            <v>332DGU</v>
          </cell>
          <cell r="G410" t="str">
            <v>332</v>
          </cell>
          <cell r="I410">
            <v>19522857.201311212</v>
          </cell>
        </row>
        <row r="411">
          <cell r="A411" t="str">
            <v>332SG-P</v>
          </cell>
          <cell r="B411" t="str">
            <v>332</v>
          </cell>
          <cell r="D411">
            <v>192963936.35043904</v>
          </cell>
          <cell r="F411" t="str">
            <v>332SG-P</v>
          </cell>
          <cell r="G411" t="str">
            <v>332</v>
          </cell>
          <cell r="I411">
            <v>192963936.35043904</v>
          </cell>
        </row>
        <row r="412">
          <cell r="A412" t="str">
            <v>332SG-U</v>
          </cell>
          <cell r="B412" t="str">
            <v>332</v>
          </cell>
          <cell r="D412">
            <v>44870234.232874863</v>
          </cell>
          <cell r="F412" t="str">
            <v>332SG-U</v>
          </cell>
          <cell r="G412" t="str">
            <v>332</v>
          </cell>
          <cell r="I412">
            <v>44870234.232874863</v>
          </cell>
        </row>
        <row r="413">
          <cell r="A413" t="str">
            <v>333DGP</v>
          </cell>
          <cell r="B413" t="str">
            <v>333</v>
          </cell>
          <cell r="D413">
            <v>32090158.625</v>
          </cell>
          <cell r="F413" t="str">
            <v>333DGP</v>
          </cell>
          <cell r="G413" t="str">
            <v>333</v>
          </cell>
          <cell r="I413">
            <v>32090158.625</v>
          </cell>
        </row>
        <row r="414">
          <cell r="A414" t="str">
            <v>333DGU</v>
          </cell>
          <cell r="B414" t="str">
            <v>333</v>
          </cell>
          <cell r="D414">
            <v>8836259.5850000009</v>
          </cell>
          <cell r="F414" t="str">
            <v>333DGU</v>
          </cell>
          <cell r="G414" t="str">
            <v>333</v>
          </cell>
          <cell r="I414">
            <v>8836259.5850000009</v>
          </cell>
        </row>
        <row r="415">
          <cell r="A415" t="str">
            <v>333SG-P</v>
          </cell>
          <cell r="B415" t="str">
            <v>333</v>
          </cell>
          <cell r="D415">
            <v>40580127.274999902</v>
          </cell>
          <cell r="F415" t="str">
            <v>333SG-P</v>
          </cell>
          <cell r="G415" t="str">
            <v>333</v>
          </cell>
          <cell r="I415">
            <v>40580127.274999902</v>
          </cell>
        </row>
        <row r="416">
          <cell r="A416" t="str">
            <v>333SG-U</v>
          </cell>
          <cell r="B416" t="str">
            <v>333</v>
          </cell>
          <cell r="D416">
            <v>27036241.760000002</v>
          </cell>
          <cell r="F416" t="str">
            <v>333SG-U</v>
          </cell>
          <cell r="G416" t="str">
            <v>333</v>
          </cell>
          <cell r="I416">
            <v>27036241.760000002</v>
          </cell>
        </row>
        <row r="417">
          <cell r="A417" t="str">
            <v>334DGP</v>
          </cell>
          <cell r="B417" t="str">
            <v>334</v>
          </cell>
          <cell r="D417">
            <v>4511824.88</v>
          </cell>
          <cell r="F417" t="str">
            <v>334DGP</v>
          </cell>
          <cell r="G417" t="str">
            <v>334</v>
          </cell>
          <cell r="I417">
            <v>4511824.88</v>
          </cell>
        </row>
        <row r="418">
          <cell r="A418" t="str">
            <v>334DGU</v>
          </cell>
          <cell r="B418" t="str">
            <v>334</v>
          </cell>
          <cell r="D418">
            <v>3725590.9950000001</v>
          </cell>
          <cell r="F418" t="str">
            <v>334DGU</v>
          </cell>
          <cell r="G418" t="str">
            <v>334</v>
          </cell>
          <cell r="I418">
            <v>3725590.9950000001</v>
          </cell>
        </row>
        <row r="419">
          <cell r="A419" t="str">
            <v>334SG-P</v>
          </cell>
          <cell r="B419" t="str">
            <v>334</v>
          </cell>
          <cell r="D419">
            <v>41949875.945</v>
          </cell>
          <cell r="F419" t="str">
            <v>334SG-P</v>
          </cell>
          <cell r="G419" t="str">
            <v>334</v>
          </cell>
          <cell r="I419">
            <v>41949875.945</v>
          </cell>
        </row>
        <row r="420">
          <cell r="A420" t="str">
            <v>334SG-U</v>
          </cell>
          <cell r="B420" t="str">
            <v>334</v>
          </cell>
          <cell r="D420">
            <v>6952532.3499999996</v>
          </cell>
          <cell r="F420" t="str">
            <v>334SG-U</v>
          </cell>
          <cell r="G420" t="str">
            <v>334</v>
          </cell>
          <cell r="I420">
            <v>6952532.3499999996</v>
          </cell>
        </row>
        <row r="421">
          <cell r="A421" t="str">
            <v>335DGP</v>
          </cell>
          <cell r="B421" t="str">
            <v>335</v>
          </cell>
          <cell r="D421">
            <v>1203071.6599999999</v>
          </cell>
          <cell r="F421" t="str">
            <v>335DGP</v>
          </cell>
          <cell r="G421" t="str">
            <v>335</v>
          </cell>
          <cell r="I421">
            <v>1203071.6599999999</v>
          </cell>
        </row>
        <row r="422">
          <cell r="A422" t="str">
            <v>335DGU</v>
          </cell>
          <cell r="B422" t="str">
            <v>335</v>
          </cell>
          <cell r="D422">
            <v>185051.42</v>
          </cell>
          <cell r="F422" t="str">
            <v>335DGU</v>
          </cell>
          <cell r="G422" t="str">
            <v>335</v>
          </cell>
          <cell r="I422">
            <v>185051.42</v>
          </cell>
        </row>
        <row r="423">
          <cell r="A423" t="str">
            <v>335SG-P</v>
          </cell>
          <cell r="B423" t="str">
            <v>335</v>
          </cell>
          <cell r="D423">
            <v>994300.46499999997</v>
          </cell>
          <cell r="F423" t="str">
            <v>335SG-P</v>
          </cell>
          <cell r="G423" t="str">
            <v>335</v>
          </cell>
          <cell r="I423">
            <v>994300.46499999997</v>
          </cell>
        </row>
        <row r="424">
          <cell r="A424" t="str">
            <v>335SG-U</v>
          </cell>
          <cell r="B424" t="str">
            <v>335</v>
          </cell>
          <cell r="D424">
            <v>11353.03</v>
          </cell>
          <cell r="F424" t="str">
            <v>335SG-U</v>
          </cell>
          <cell r="G424" t="str">
            <v>335</v>
          </cell>
          <cell r="I424">
            <v>11353.03</v>
          </cell>
        </row>
        <row r="425">
          <cell r="A425" t="str">
            <v>336DGP</v>
          </cell>
          <cell r="B425" t="str">
            <v>336</v>
          </cell>
          <cell r="D425">
            <v>4614322.6500000004</v>
          </cell>
          <cell r="F425" t="str">
            <v>336DGP</v>
          </cell>
          <cell r="G425" t="str">
            <v>336</v>
          </cell>
          <cell r="I425">
            <v>4614322.6500000004</v>
          </cell>
        </row>
        <row r="426">
          <cell r="A426" t="str">
            <v>336DGU</v>
          </cell>
          <cell r="B426" t="str">
            <v>336</v>
          </cell>
          <cell r="D426">
            <v>825884.78</v>
          </cell>
          <cell r="F426" t="str">
            <v>336DGU</v>
          </cell>
          <cell r="G426" t="str">
            <v>336</v>
          </cell>
          <cell r="I426">
            <v>825884.78</v>
          </cell>
        </row>
        <row r="427">
          <cell r="A427" t="str">
            <v>336SG-P</v>
          </cell>
          <cell r="B427" t="str">
            <v>336</v>
          </cell>
          <cell r="D427">
            <v>9591752.0749999899</v>
          </cell>
          <cell r="F427" t="str">
            <v>336SG-P</v>
          </cell>
          <cell r="G427" t="str">
            <v>336</v>
          </cell>
          <cell r="I427">
            <v>9591752.0749999899</v>
          </cell>
        </row>
        <row r="428">
          <cell r="A428" t="str">
            <v>336SG-U</v>
          </cell>
          <cell r="B428" t="str">
            <v>336</v>
          </cell>
          <cell r="D428">
            <v>648449.03500000003</v>
          </cell>
          <cell r="F428" t="str">
            <v>336SG-U</v>
          </cell>
          <cell r="G428" t="str">
            <v>336</v>
          </cell>
          <cell r="I428">
            <v>648449.03500000003</v>
          </cell>
        </row>
        <row r="429">
          <cell r="A429" t="str">
            <v>340SG</v>
          </cell>
          <cell r="B429" t="str">
            <v>340</v>
          </cell>
          <cell r="D429">
            <v>23516707.75</v>
          </cell>
          <cell r="F429" t="str">
            <v>340SG</v>
          </cell>
          <cell r="G429" t="str">
            <v>340</v>
          </cell>
          <cell r="I429">
            <v>23516707.75</v>
          </cell>
        </row>
        <row r="430">
          <cell r="A430" t="str">
            <v>340SG-W</v>
          </cell>
          <cell r="B430" t="str">
            <v>340</v>
          </cell>
          <cell r="D430">
            <v>14970</v>
          </cell>
          <cell r="F430" t="str">
            <v>340SG-W</v>
          </cell>
          <cell r="G430" t="str">
            <v>340</v>
          </cell>
          <cell r="I430">
            <v>14970</v>
          </cell>
        </row>
        <row r="431">
          <cell r="A431" t="str">
            <v>341DGU</v>
          </cell>
          <cell r="B431" t="str">
            <v>341</v>
          </cell>
          <cell r="D431">
            <v>163511.76999999999</v>
          </cell>
          <cell r="F431" t="str">
            <v>341DGU</v>
          </cell>
          <cell r="G431" t="str">
            <v>341</v>
          </cell>
          <cell r="I431">
            <v>163511.76999999999</v>
          </cell>
        </row>
        <row r="432">
          <cell r="A432" t="str">
            <v>341SG</v>
          </cell>
          <cell r="B432" t="str">
            <v>341</v>
          </cell>
          <cell r="D432">
            <v>106955584</v>
          </cell>
          <cell r="F432" t="str">
            <v>341SG</v>
          </cell>
          <cell r="G432" t="str">
            <v>341</v>
          </cell>
          <cell r="I432">
            <v>106955584</v>
          </cell>
        </row>
        <row r="433">
          <cell r="A433" t="str">
            <v>341SG-W</v>
          </cell>
          <cell r="B433" t="str">
            <v>341</v>
          </cell>
          <cell r="D433">
            <v>31976165.125</v>
          </cell>
          <cell r="F433" t="str">
            <v>341SG-W</v>
          </cell>
          <cell r="G433" t="str">
            <v>341</v>
          </cell>
          <cell r="I433">
            <v>31976165.125</v>
          </cell>
        </row>
        <row r="434">
          <cell r="A434" t="str">
            <v>341SSGCT</v>
          </cell>
          <cell r="B434" t="str">
            <v>341</v>
          </cell>
          <cell r="D434">
            <v>4181797.62</v>
          </cell>
          <cell r="F434" t="str">
            <v>341SSGCT</v>
          </cell>
          <cell r="G434" t="str">
            <v>341</v>
          </cell>
          <cell r="I434">
            <v>4181797.62</v>
          </cell>
        </row>
        <row r="435">
          <cell r="A435" t="str">
            <v>342DGU</v>
          </cell>
          <cell r="B435" t="str">
            <v>342</v>
          </cell>
          <cell r="D435">
            <v>121338.9</v>
          </cell>
          <cell r="F435" t="str">
            <v>342DGU</v>
          </cell>
          <cell r="G435" t="str">
            <v>342</v>
          </cell>
          <cell r="I435">
            <v>121338.9</v>
          </cell>
        </row>
        <row r="436">
          <cell r="A436" t="str">
            <v>342SG</v>
          </cell>
          <cell r="B436" t="str">
            <v>342</v>
          </cell>
          <cell r="D436">
            <v>8406209.3599999901</v>
          </cell>
          <cell r="F436" t="str">
            <v>342SG</v>
          </cell>
          <cell r="G436" t="str">
            <v>342</v>
          </cell>
          <cell r="I436">
            <v>8406209.3599999901</v>
          </cell>
        </row>
        <row r="437">
          <cell r="A437" t="str">
            <v>342SSGCT</v>
          </cell>
          <cell r="B437" t="str">
            <v>342</v>
          </cell>
          <cell r="D437">
            <v>2284125.7599999998</v>
          </cell>
          <cell r="F437" t="str">
            <v>342SSGCT</v>
          </cell>
          <cell r="G437" t="str">
            <v>342</v>
          </cell>
          <cell r="I437">
            <v>2284125.7599999998</v>
          </cell>
        </row>
        <row r="438">
          <cell r="A438" t="str">
            <v>343DGU</v>
          </cell>
          <cell r="B438" t="str">
            <v>343</v>
          </cell>
          <cell r="D438">
            <v>431373.21489999525</v>
          </cell>
          <cell r="F438" t="str">
            <v>343DGU</v>
          </cell>
          <cell r="G438" t="str">
            <v>343</v>
          </cell>
          <cell r="I438">
            <v>431373.21489999525</v>
          </cell>
        </row>
        <row r="439">
          <cell r="A439" t="str">
            <v>343SG</v>
          </cell>
          <cell r="B439" t="str">
            <v>343</v>
          </cell>
          <cell r="D439">
            <v>640760380.11021221</v>
          </cell>
          <cell r="F439" t="str">
            <v>343SG</v>
          </cell>
          <cell r="G439" t="str">
            <v>343</v>
          </cell>
          <cell r="I439">
            <v>640760380.11021221</v>
          </cell>
        </row>
        <row r="440">
          <cell r="A440" t="str">
            <v>343SG-W</v>
          </cell>
          <cell r="B440" t="str">
            <v>343</v>
          </cell>
          <cell r="D440">
            <v>1877818302.4425485</v>
          </cell>
          <cell r="F440" t="str">
            <v>343SG-W</v>
          </cell>
          <cell r="G440" t="str">
            <v>343</v>
          </cell>
          <cell r="I440">
            <v>1877818302.4425485</v>
          </cell>
        </row>
        <row r="441">
          <cell r="A441" t="str">
            <v>343SSGCT</v>
          </cell>
          <cell r="B441" t="str">
            <v>343</v>
          </cell>
          <cell r="D441">
            <v>55131490.957022823</v>
          </cell>
          <cell r="F441" t="str">
            <v>343SSGCT</v>
          </cell>
          <cell r="G441" t="str">
            <v>343</v>
          </cell>
          <cell r="I441">
            <v>55131490.957022823</v>
          </cell>
        </row>
        <row r="442">
          <cell r="A442" t="str">
            <v>344SG</v>
          </cell>
          <cell r="B442" t="str">
            <v>344</v>
          </cell>
          <cell r="D442">
            <v>282708032.25</v>
          </cell>
          <cell r="F442" t="str">
            <v>344SG</v>
          </cell>
          <cell r="G442" t="str">
            <v>344</v>
          </cell>
          <cell r="I442">
            <v>282708032.25</v>
          </cell>
        </row>
        <row r="443">
          <cell r="A443" t="str">
            <v>344SG-W</v>
          </cell>
          <cell r="B443" t="str">
            <v>344</v>
          </cell>
          <cell r="D443">
            <v>33954719.344999902</v>
          </cell>
          <cell r="F443" t="str">
            <v>344SG-W</v>
          </cell>
          <cell r="G443" t="str">
            <v>344</v>
          </cell>
          <cell r="I443">
            <v>33954719.344999902</v>
          </cell>
        </row>
        <row r="444">
          <cell r="A444" t="str">
            <v>344SSGCT</v>
          </cell>
          <cell r="B444" t="str">
            <v>344</v>
          </cell>
          <cell r="D444">
            <v>15873643.470000001</v>
          </cell>
          <cell r="F444" t="str">
            <v>344SSGCT</v>
          </cell>
          <cell r="G444" t="str">
            <v>344</v>
          </cell>
          <cell r="I444">
            <v>15873643.470000001</v>
          </cell>
        </row>
        <row r="445">
          <cell r="A445" t="str">
            <v>345DGU</v>
          </cell>
          <cell r="B445" t="str">
            <v>345</v>
          </cell>
          <cell r="D445">
            <v>156586.13</v>
          </cell>
          <cell r="F445" t="str">
            <v>345DGU</v>
          </cell>
          <cell r="G445" t="str">
            <v>345</v>
          </cell>
          <cell r="I445">
            <v>156586.13</v>
          </cell>
        </row>
        <row r="446">
          <cell r="A446" t="str">
            <v>345SG</v>
          </cell>
          <cell r="B446" t="str">
            <v>345</v>
          </cell>
          <cell r="D446">
            <v>132854417.974999</v>
          </cell>
          <cell r="F446" t="str">
            <v>345SG</v>
          </cell>
          <cell r="G446" t="str">
            <v>345</v>
          </cell>
          <cell r="I446">
            <v>132854417.974999</v>
          </cell>
        </row>
        <row r="447">
          <cell r="A447" t="str">
            <v>345SG-W</v>
          </cell>
          <cell r="B447" t="str">
            <v>345</v>
          </cell>
          <cell r="D447">
            <v>68074911.799999893</v>
          </cell>
          <cell r="F447" t="str">
            <v>345SG-W</v>
          </cell>
          <cell r="G447" t="str">
            <v>345</v>
          </cell>
          <cell r="I447">
            <v>68074911.799999893</v>
          </cell>
        </row>
        <row r="448">
          <cell r="A448" t="str">
            <v>345SSGCT</v>
          </cell>
          <cell r="B448" t="str">
            <v>345</v>
          </cell>
          <cell r="D448">
            <v>2919648.88</v>
          </cell>
          <cell r="F448" t="str">
            <v>345SSGCT</v>
          </cell>
          <cell r="G448" t="str">
            <v>345</v>
          </cell>
          <cell r="I448">
            <v>2919648.88</v>
          </cell>
        </row>
        <row r="449">
          <cell r="A449" t="str">
            <v>346DGU</v>
          </cell>
          <cell r="B449" t="str">
            <v>346</v>
          </cell>
          <cell r="D449">
            <v>11813.11</v>
          </cell>
          <cell r="F449" t="str">
            <v>346DGU</v>
          </cell>
          <cell r="G449" t="str">
            <v>346</v>
          </cell>
          <cell r="I449">
            <v>11813.11</v>
          </cell>
        </row>
        <row r="450">
          <cell r="A450" t="str">
            <v>346SG</v>
          </cell>
          <cell r="B450" t="str">
            <v>346</v>
          </cell>
          <cell r="D450">
            <v>9819978.7200000007</v>
          </cell>
          <cell r="F450" t="str">
            <v>346SG</v>
          </cell>
          <cell r="G450" t="str">
            <v>346</v>
          </cell>
          <cell r="I450">
            <v>9819978.7200000007</v>
          </cell>
        </row>
        <row r="451">
          <cell r="A451" t="str">
            <v>346SG-W</v>
          </cell>
          <cell r="B451" t="str">
            <v>346</v>
          </cell>
          <cell r="D451">
            <v>1468330.97</v>
          </cell>
          <cell r="F451" t="str">
            <v>346SG-W</v>
          </cell>
          <cell r="G451" t="str">
            <v>346</v>
          </cell>
          <cell r="I451">
            <v>1468330.97</v>
          </cell>
        </row>
        <row r="452">
          <cell r="A452" t="str">
            <v>350DGP</v>
          </cell>
          <cell r="B452" t="str">
            <v>350</v>
          </cell>
          <cell r="D452">
            <v>21163306.555</v>
          </cell>
          <cell r="F452" t="str">
            <v>350DGP</v>
          </cell>
          <cell r="G452" t="str">
            <v>350</v>
          </cell>
          <cell r="I452">
            <v>21163306.555</v>
          </cell>
        </row>
        <row r="453">
          <cell r="A453" t="str">
            <v>350DGU</v>
          </cell>
          <cell r="B453" t="str">
            <v>350</v>
          </cell>
          <cell r="D453">
            <v>48505155.93</v>
          </cell>
          <cell r="F453" t="str">
            <v>350DGU</v>
          </cell>
          <cell r="G453" t="str">
            <v>350</v>
          </cell>
          <cell r="I453">
            <v>48505155.93</v>
          </cell>
        </row>
        <row r="454">
          <cell r="A454" t="str">
            <v>350SG</v>
          </cell>
          <cell r="B454" t="str">
            <v>350</v>
          </cell>
          <cell r="D454">
            <v>38154505.649999902</v>
          </cell>
          <cell r="F454" t="str">
            <v>350SG</v>
          </cell>
          <cell r="G454" t="str">
            <v>350</v>
          </cell>
          <cell r="I454">
            <v>38154505.649999902</v>
          </cell>
        </row>
        <row r="455">
          <cell r="A455" t="str">
            <v>352DGP</v>
          </cell>
          <cell r="B455" t="str">
            <v>352</v>
          </cell>
          <cell r="D455">
            <v>7643188.3599999901</v>
          </cell>
          <cell r="F455" t="str">
            <v>352DGP</v>
          </cell>
          <cell r="G455" t="str">
            <v>352</v>
          </cell>
          <cell r="I455">
            <v>7643188.3599999901</v>
          </cell>
        </row>
        <row r="456">
          <cell r="A456" t="str">
            <v>352DGU</v>
          </cell>
          <cell r="B456" t="str">
            <v>352</v>
          </cell>
          <cell r="D456">
            <v>18237350.25</v>
          </cell>
          <cell r="F456" t="str">
            <v>352DGU</v>
          </cell>
          <cell r="G456" t="str">
            <v>352</v>
          </cell>
          <cell r="I456">
            <v>18237350.25</v>
          </cell>
        </row>
        <row r="457">
          <cell r="A457" t="str">
            <v>352SG</v>
          </cell>
          <cell r="B457" t="str">
            <v>352</v>
          </cell>
          <cell r="D457">
            <v>59766721.379999898</v>
          </cell>
          <cell r="F457" t="str">
            <v>352SG</v>
          </cell>
          <cell r="G457" t="str">
            <v>352</v>
          </cell>
          <cell r="I457">
            <v>59766721.379999898</v>
          </cell>
        </row>
        <row r="458">
          <cell r="A458" t="str">
            <v>353DGP</v>
          </cell>
          <cell r="B458" t="str">
            <v>353</v>
          </cell>
          <cell r="D458">
            <v>129233116.45</v>
          </cell>
          <cell r="F458" t="str">
            <v>353DGP</v>
          </cell>
          <cell r="G458" t="str">
            <v>353</v>
          </cell>
          <cell r="I458">
            <v>129233116.45</v>
          </cell>
        </row>
        <row r="459">
          <cell r="A459" t="str">
            <v>353DGU</v>
          </cell>
          <cell r="B459" t="str">
            <v>353</v>
          </cell>
          <cell r="D459">
            <v>189215980.53</v>
          </cell>
          <cell r="F459" t="str">
            <v>353DGU</v>
          </cell>
          <cell r="G459" t="str">
            <v>353</v>
          </cell>
          <cell r="I459">
            <v>189215980.53</v>
          </cell>
        </row>
        <row r="460">
          <cell r="A460" t="str">
            <v>353SG</v>
          </cell>
          <cell r="B460" t="str">
            <v>353</v>
          </cell>
          <cell r="D460">
            <v>978298308.41999996</v>
          </cell>
          <cell r="F460" t="str">
            <v>353SG</v>
          </cell>
          <cell r="G460" t="str">
            <v>353</v>
          </cell>
          <cell r="I460">
            <v>978298308.41999996</v>
          </cell>
        </row>
        <row r="461">
          <cell r="A461" t="str">
            <v>354DGP</v>
          </cell>
          <cell r="B461" t="str">
            <v>354</v>
          </cell>
          <cell r="D461">
            <v>156322773.03999901</v>
          </cell>
          <cell r="F461" t="str">
            <v>354DGP</v>
          </cell>
          <cell r="G461" t="str">
            <v>354</v>
          </cell>
          <cell r="I461">
            <v>156322773.03999901</v>
          </cell>
        </row>
        <row r="462">
          <cell r="A462" t="str">
            <v>354DGU</v>
          </cell>
          <cell r="B462" t="str">
            <v>354</v>
          </cell>
          <cell r="D462">
            <v>126955767.545</v>
          </cell>
          <cell r="F462" t="str">
            <v>354DGU</v>
          </cell>
          <cell r="G462" t="str">
            <v>354</v>
          </cell>
          <cell r="I462">
            <v>126955767.545</v>
          </cell>
        </row>
        <row r="463">
          <cell r="A463" t="str">
            <v>354SG</v>
          </cell>
          <cell r="B463" t="str">
            <v>354</v>
          </cell>
          <cell r="D463">
            <v>241513705.38499901</v>
          </cell>
          <cell r="F463" t="str">
            <v>354SG</v>
          </cell>
          <cell r="G463" t="str">
            <v>354</v>
          </cell>
          <cell r="I463">
            <v>241513705.38499901</v>
          </cell>
        </row>
        <row r="464">
          <cell r="A464" t="str">
            <v>355DGP</v>
          </cell>
          <cell r="B464" t="str">
            <v>355</v>
          </cell>
          <cell r="D464">
            <v>60798434.766991667</v>
          </cell>
          <cell r="F464" t="str">
            <v>355DGP</v>
          </cell>
          <cell r="G464" t="str">
            <v>355</v>
          </cell>
          <cell r="I464">
            <v>60798434.766991667</v>
          </cell>
        </row>
        <row r="465">
          <cell r="A465" t="str">
            <v>355DGU</v>
          </cell>
          <cell r="B465" t="str">
            <v>355</v>
          </cell>
          <cell r="D465">
            <v>110616176.45149766</v>
          </cell>
          <cell r="F465" t="str">
            <v>355DGU</v>
          </cell>
          <cell r="G465" t="str">
            <v>355</v>
          </cell>
          <cell r="I465">
            <v>110616176.45149766</v>
          </cell>
        </row>
        <row r="466">
          <cell r="A466" t="str">
            <v>355SG</v>
          </cell>
          <cell r="B466" t="str">
            <v>355</v>
          </cell>
          <cell r="D466">
            <v>1582723037.6994658</v>
          </cell>
          <cell r="F466" t="str">
            <v>355SG</v>
          </cell>
          <cell r="G466" t="str">
            <v>355</v>
          </cell>
          <cell r="I466">
            <v>1582723037.6994658</v>
          </cell>
        </row>
        <row r="467">
          <cell r="A467" t="str">
            <v>356DGP</v>
          </cell>
          <cell r="B467" t="str">
            <v>356</v>
          </cell>
          <cell r="D467">
            <v>195636129.035</v>
          </cell>
          <cell r="F467" t="str">
            <v>356DGP</v>
          </cell>
          <cell r="G467" t="str">
            <v>356</v>
          </cell>
          <cell r="I467">
            <v>195636129.035</v>
          </cell>
        </row>
        <row r="468">
          <cell r="A468" t="str">
            <v>356DGU</v>
          </cell>
          <cell r="B468" t="str">
            <v>356</v>
          </cell>
          <cell r="D468">
            <v>158680566.84</v>
          </cell>
          <cell r="F468" t="str">
            <v>356DGU</v>
          </cell>
          <cell r="G468" t="str">
            <v>356</v>
          </cell>
          <cell r="I468">
            <v>158680566.84</v>
          </cell>
        </row>
        <row r="469">
          <cell r="A469" t="str">
            <v>356SG</v>
          </cell>
          <cell r="B469" t="str">
            <v>356</v>
          </cell>
          <cell r="D469">
            <v>396803327.02499902</v>
          </cell>
          <cell r="F469" t="str">
            <v>356SG</v>
          </cell>
          <cell r="G469" t="str">
            <v>356</v>
          </cell>
          <cell r="I469">
            <v>396803327.02499902</v>
          </cell>
        </row>
        <row r="470">
          <cell r="A470" t="str">
            <v>357DGP</v>
          </cell>
          <cell r="B470" t="str">
            <v>357</v>
          </cell>
          <cell r="D470">
            <v>6370.99</v>
          </cell>
          <cell r="F470" t="str">
            <v>357DGP</v>
          </cell>
          <cell r="G470" t="str">
            <v>357</v>
          </cell>
          <cell r="I470">
            <v>6370.99</v>
          </cell>
        </row>
        <row r="471">
          <cell r="A471" t="str">
            <v>357DGU</v>
          </cell>
          <cell r="B471" t="str">
            <v>357</v>
          </cell>
          <cell r="D471">
            <v>91650.59</v>
          </cell>
          <cell r="F471" t="str">
            <v>357DGU</v>
          </cell>
          <cell r="G471" t="str">
            <v>357</v>
          </cell>
          <cell r="I471">
            <v>91650.59</v>
          </cell>
        </row>
        <row r="472">
          <cell r="A472" t="str">
            <v>357SG</v>
          </cell>
          <cell r="B472" t="str">
            <v>357</v>
          </cell>
          <cell r="D472">
            <v>3144189.5249999999</v>
          </cell>
          <cell r="F472" t="str">
            <v>357SG</v>
          </cell>
          <cell r="G472" t="str">
            <v>357</v>
          </cell>
          <cell r="I472">
            <v>3144189.5249999999</v>
          </cell>
        </row>
        <row r="473">
          <cell r="A473" t="str">
            <v>358DGU</v>
          </cell>
          <cell r="B473" t="str">
            <v>358</v>
          </cell>
          <cell r="D473">
            <v>1087552.1399999999</v>
          </cell>
          <cell r="F473" t="str">
            <v>358DGU</v>
          </cell>
          <cell r="G473" t="str">
            <v>358</v>
          </cell>
          <cell r="I473">
            <v>1087552.1399999999</v>
          </cell>
        </row>
        <row r="474">
          <cell r="A474" t="str">
            <v>358SG</v>
          </cell>
          <cell r="B474" t="str">
            <v>358</v>
          </cell>
          <cell r="D474">
            <v>6442171.5499999998</v>
          </cell>
          <cell r="F474" t="str">
            <v>358SG</v>
          </cell>
          <cell r="G474" t="str">
            <v>358</v>
          </cell>
          <cell r="I474">
            <v>6442171.5499999998</v>
          </cell>
        </row>
        <row r="475">
          <cell r="A475" t="str">
            <v>359DGP</v>
          </cell>
          <cell r="B475" t="str">
            <v>359</v>
          </cell>
          <cell r="D475">
            <v>1863031.54</v>
          </cell>
          <cell r="F475" t="str">
            <v>359DGP</v>
          </cell>
          <cell r="G475" t="str">
            <v>359</v>
          </cell>
          <cell r="I475">
            <v>1863031.54</v>
          </cell>
        </row>
        <row r="476">
          <cell r="A476" t="str">
            <v>359DGU</v>
          </cell>
          <cell r="B476" t="str">
            <v>359</v>
          </cell>
          <cell r="D476">
            <v>440513.21</v>
          </cell>
          <cell r="F476" t="str">
            <v>359DGU</v>
          </cell>
          <cell r="G476" t="str">
            <v>359</v>
          </cell>
          <cell r="I476">
            <v>440513.21</v>
          </cell>
        </row>
        <row r="477">
          <cell r="A477" t="str">
            <v>359SG</v>
          </cell>
          <cell r="B477" t="str">
            <v>359</v>
          </cell>
          <cell r="D477">
            <v>9201900.1849999893</v>
          </cell>
          <cell r="F477" t="str">
            <v>359SG</v>
          </cell>
          <cell r="G477" t="str">
            <v>359</v>
          </cell>
          <cell r="I477">
            <v>9201900.1849999893</v>
          </cell>
        </row>
        <row r="478">
          <cell r="A478" t="str">
            <v>360CA</v>
          </cell>
          <cell r="B478" t="str">
            <v>360</v>
          </cell>
          <cell r="D478">
            <v>1552328.8066236139</v>
          </cell>
          <cell r="F478" t="str">
            <v>360CA</v>
          </cell>
          <cell r="G478" t="str">
            <v>360</v>
          </cell>
          <cell r="I478">
            <v>1552328.8066236139</v>
          </cell>
        </row>
        <row r="479">
          <cell r="A479" t="str">
            <v>360ID</v>
          </cell>
          <cell r="B479" t="str">
            <v>360</v>
          </cell>
          <cell r="D479">
            <v>1484965.564300772</v>
          </cell>
          <cell r="F479" t="str">
            <v>360ID</v>
          </cell>
          <cell r="G479" t="str">
            <v>360</v>
          </cell>
          <cell r="I479">
            <v>1484965.564300772</v>
          </cell>
        </row>
        <row r="480">
          <cell r="A480" t="str">
            <v>360OR</v>
          </cell>
          <cell r="B480" t="str">
            <v>360</v>
          </cell>
          <cell r="D480">
            <v>12960552.550837522</v>
          </cell>
          <cell r="F480" t="str">
            <v>360OR</v>
          </cell>
          <cell r="G480" t="str">
            <v>360</v>
          </cell>
          <cell r="I480">
            <v>12960552.550837522</v>
          </cell>
        </row>
        <row r="481">
          <cell r="A481" t="str">
            <v>360UT</v>
          </cell>
          <cell r="B481" t="str">
            <v>360</v>
          </cell>
          <cell r="D481">
            <v>32307274.706454258</v>
          </cell>
          <cell r="F481" t="str">
            <v>360UT</v>
          </cell>
          <cell r="G481" t="str">
            <v>360</v>
          </cell>
          <cell r="I481">
            <v>32307274.706454258</v>
          </cell>
        </row>
        <row r="482">
          <cell r="A482" t="str">
            <v>360WA</v>
          </cell>
          <cell r="B482" t="str">
            <v>360</v>
          </cell>
          <cell r="D482">
            <v>1782030.7773526777</v>
          </cell>
          <cell r="F482" t="str">
            <v>360WA</v>
          </cell>
          <cell r="G482" t="str">
            <v>360</v>
          </cell>
          <cell r="I482">
            <v>1782030.7773526777</v>
          </cell>
        </row>
        <row r="483">
          <cell r="A483" t="str">
            <v>360WYP</v>
          </cell>
          <cell r="B483" t="str">
            <v>360</v>
          </cell>
          <cell r="D483">
            <v>3071680.2290274072</v>
          </cell>
          <cell r="F483" t="str">
            <v>360WYP</v>
          </cell>
          <cell r="G483" t="str">
            <v>360</v>
          </cell>
          <cell r="I483">
            <v>3071680.2290274072</v>
          </cell>
        </row>
        <row r="484">
          <cell r="A484" t="str">
            <v>360WYU</v>
          </cell>
          <cell r="B484" t="str">
            <v>360</v>
          </cell>
          <cell r="D484">
            <v>1781497.02</v>
          </cell>
          <cell r="F484" t="str">
            <v>360WYU</v>
          </cell>
          <cell r="G484" t="str">
            <v>360</v>
          </cell>
          <cell r="I484">
            <v>1781497.02</v>
          </cell>
        </row>
        <row r="485">
          <cell r="A485" t="str">
            <v>361CA</v>
          </cell>
          <cell r="B485" t="str">
            <v>361</v>
          </cell>
          <cell r="D485">
            <v>2182404.7481903643</v>
          </cell>
          <cell r="F485" t="str">
            <v>361CA</v>
          </cell>
          <cell r="G485" t="str">
            <v>361</v>
          </cell>
          <cell r="I485">
            <v>2182404.7481903643</v>
          </cell>
        </row>
        <row r="486">
          <cell r="A486" t="str">
            <v>361ID</v>
          </cell>
          <cell r="B486" t="str">
            <v>361</v>
          </cell>
          <cell r="D486">
            <v>1678573.5241907036</v>
          </cell>
          <cell r="F486" t="str">
            <v>361ID</v>
          </cell>
          <cell r="G486" t="str">
            <v>361</v>
          </cell>
          <cell r="I486">
            <v>1678573.5241907036</v>
          </cell>
        </row>
        <row r="487">
          <cell r="A487" t="str">
            <v>361OR</v>
          </cell>
          <cell r="B487" t="str">
            <v>361</v>
          </cell>
          <cell r="D487">
            <v>17838497.506593086</v>
          </cell>
          <cell r="F487" t="str">
            <v>361OR</v>
          </cell>
          <cell r="G487" t="str">
            <v>361</v>
          </cell>
          <cell r="I487">
            <v>17838497.506593086</v>
          </cell>
        </row>
        <row r="488">
          <cell r="A488" t="str">
            <v>361UT</v>
          </cell>
          <cell r="B488" t="str">
            <v>361</v>
          </cell>
          <cell r="D488">
            <v>36657548.787634119</v>
          </cell>
          <cell r="F488" t="str">
            <v>361UT</v>
          </cell>
          <cell r="G488" t="str">
            <v>361</v>
          </cell>
          <cell r="I488">
            <v>36657548.787634119</v>
          </cell>
        </row>
        <row r="489">
          <cell r="A489" t="str">
            <v>361WA</v>
          </cell>
          <cell r="B489" t="str">
            <v>361</v>
          </cell>
          <cell r="D489">
            <v>2594917.988214646</v>
          </cell>
          <cell r="F489" t="str">
            <v>361WA</v>
          </cell>
          <cell r="G489" t="str">
            <v>361</v>
          </cell>
          <cell r="I489">
            <v>2594917.988214646</v>
          </cell>
        </row>
        <row r="490">
          <cell r="A490" t="str">
            <v>361WYP</v>
          </cell>
          <cell r="B490" t="str">
            <v>361</v>
          </cell>
          <cell r="D490">
            <v>8847761.736032933</v>
          </cell>
          <cell r="F490" t="str">
            <v>361WYP</v>
          </cell>
          <cell r="G490" t="str">
            <v>361</v>
          </cell>
          <cell r="I490">
            <v>8847761.736032933</v>
          </cell>
        </row>
        <row r="491">
          <cell r="A491" t="str">
            <v>361WYU</v>
          </cell>
          <cell r="B491" t="str">
            <v>361</v>
          </cell>
          <cell r="D491">
            <v>169426.30499999999</v>
          </cell>
          <cell r="F491" t="str">
            <v>361WYU</v>
          </cell>
          <cell r="G491" t="str">
            <v>361</v>
          </cell>
          <cell r="I491">
            <v>169426.30499999999</v>
          </cell>
        </row>
        <row r="492">
          <cell r="A492" t="str">
            <v>362CA</v>
          </cell>
          <cell r="B492" t="str">
            <v>362</v>
          </cell>
          <cell r="D492">
            <v>23496006.024350997</v>
          </cell>
          <cell r="F492" t="str">
            <v>362CA</v>
          </cell>
          <cell r="G492" t="str">
            <v>362</v>
          </cell>
          <cell r="I492">
            <v>23496006.024350997</v>
          </cell>
        </row>
        <row r="493">
          <cell r="A493" t="str">
            <v>362ID</v>
          </cell>
          <cell r="B493" t="str">
            <v>362</v>
          </cell>
          <cell r="D493">
            <v>28988317.269599341</v>
          </cell>
          <cell r="F493" t="str">
            <v>362ID</v>
          </cell>
          <cell r="G493" t="str">
            <v>362</v>
          </cell>
          <cell r="I493">
            <v>28988317.269599341</v>
          </cell>
        </row>
        <row r="494">
          <cell r="A494" t="str">
            <v>362OR</v>
          </cell>
          <cell r="B494" t="str">
            <v>362</v>
          </cell>
          <cell r="D494">
            <v>205946967.25649929</v>
          </cell>
          <cell r="F494" t="str">
            <v>362OR</v>
          </cell>
          <cell r="G494" t="str">
            <v>362</v>
          </cell>
          <cell r="I494">
            <v>205946967.25649929</v>
          </cell>
        </row>
        <row r="495">
          <cell r="A495" t="str">
            <v>362UT</v>
          </cell>
          <cell r="B495" t="str">
            <v>362</v>
          </cell>
          <cell r="D495">
            <v>416651794.78026712</v>
          </cell>
          <cell r="F495" t="str">
            <v>362UT</v>
          </cell>
          <cell r="G495" t="str">
            <v>362</v>
          </cell>
          <cell r="I495">
            <v>416651794.78026712</v>
          </cell>
        </row>
        <row r="496">
          <cell r="A496" t="str">
            <v>362WA</v>
          </cell>
          <cell r="B496" t="str">
            <v>362</v>
          </cell>
          <cell r="D496">
            <v>51057775.591328114</v>
          </cell>
          <cell r="F496" t="str">
            <v>362WA</v>
          </cell>
          <cell r="G496" t="str">
            <v>362</v>
          </cell>
          <cell r="I496">
            <v>51057775.591328114</v>
          </cell>
        </row>
        <row r="497">
          <cell r="A497" t="str">
            <v>362WYP</v>
          </cell>
          <cell r="B497" t="str">
            <v>362</v>
          </cell>
          <cell r="D497">
            <v>108105183.97308849</v>
          </cell>
          <cell r="F497" t="str">
            <v>362WYP</v>
          </cell>
          <cell r="G497" t="str">
            <v>362</v>
          </cell>
          <cell r="I497">
            <v>108105183.97308849</v>
          </cell>
        </row>
        <row r="498">
          <cell r="A498" t="str">
            <v>362WYU</v>
          </cell>
          <cell r="B498" t="str">
            <v>362</v>
          </cell>
          <cell r="D498">
            <v>5897779.125</v>
          </cell>
          <cell r="F498" t="str">
            <v>362WYU</v>
          </cell>
          <cell r="G498" t="str">
            <v>362</v>
          </cell>
          <cell r="I498">
            <v>5897779.125</v>
          </cell>
        </row>
        <row r="499">
          <cell r="A499" t="str">
            <v>363CA</v>
          </cell>
          <cell r="B499" t="str">
            <v>363</v>
          </cell>
          <cell r="D499">
            <v>1958.6310569662171</v>
          </cell>
          <cell r="F499" t="str">
            <v>363CA</v>
          </cell>
          <cell r="G499" t="str">
            <v>363</v>
          </cell>
          <cell r="I499">
            <v>1958.6310569662171</v>
          </cell>
        </row>
        <row r="500">
          <cell r="A500" t="str">
            <v>363ID</v>
          </cell>
          <cell r="B500" t="str">
            <v>363</v>
          </cell>
          <cell r="D500">
            <v>2169.3496037363152</v>
          </cell>
          <cell r="F500" t="str">
            <v>363ID</v>
          </cell>
          <cell r="G500" t="str">
            <v>363</v>
          </cell>
          <cell r="I500">
            <v>2169.3496037363152</v>
          </cell>
        </row>
        <row r="501">
          <cell r="A501" t="str">
            <v>363OR</v>
          </cell>
          <cell r="B501" t="str">
            <v>363</v>
          </cell>
          <cell r="D501">
            <v>15090.845210612197</v>
          </cell>
          <cell r="F501" t="str">
            <v>363OR</v>
          </cell>
          <cell r="G501" t="str">
            <v>363</v>
          </cell>
          <cell r="I501">
            <v>15090.845210612197</v>
          </cell>
        </row>
        <row r="502">
          <cell r="A502" t="str">
            <v>363UT</v>
          </cell>
          <cell r="B502" t="str">
            <v>363</v>
          </cell>
          <cell r="D502">
            <v>786458.72185707325</v>
          </cell>
          <cell r="F502" t="str">
            <v>363UT</v>
          </cell>
          <cell r="G502" t="str">
            <v>363</v>
          </cell>
          <cell r="I502">
            <v>786458.72185707325</v>
          </cell>
        </row>
        <row r="503">
          <cell r="A503" t="str">
            <v>363WA</v>
          </cell>
          <cell r="B503" t="str">
            <v>363</v>
          </cell>
          <cell r="D503">
            <v>4162.7269387082461</v>
          </cell>
          <cell r="F503" t="str">
            <v>363WA</v>
          </cell>
          <cell r="G503" t="str">
            <v>363</v>
          </cell>
          <cell r="I503">
            <v>4162.7269387082461</v>
          </cell>
        </row>
        <row r="504">
          <cell r="A504" t="str">
            <v>363WYP</v>
          </cell>
          <cell r="B504" t="str">
            <v>363</v>
          </cell>
          <cell r="D504">
            <v>8038.8623412034794</v>
          </cell>
          <cell r="F504" t="str">
            <v>363WYP</v>
          </cell>
          <cell r="G504" t="str">
            <v>363</v>
          </cell>
          <cell r="I504">
            <v>8038.8623412034794</v>
          </cell>
        </row>
        <row r="505">
          <cell r="A505" t="str">
            <v>364CA</v>
          </cell>
          <cell r="B505" t="str">
            <v>364</v>
          </cell>
          <cell r="D505">
            <v>51713195.806937888</v>
          </cell>
          <cell r="F505" t="str">
            <v>364CA</v>
          </cell>
          <cell r="G505" t="str">
            <v>364</v>
          </cell>
          <cell r="I505">
            <v>51713195.806937888</v>
          </cell>
        </row>
        <row r="506">
          <cell r="A506" t="str">
            <v>364ID</v>
          </cell>
          <cell r="B506" t="str">
            <v>364</v>
          </cell>
          <cell r="D506">
            <v>63435042.392047428</v>
          </cell>
          <cell r="F506" t="str">
            <v>364ID</v>
          </cell>
          <cell r="G506" t="str">
            <v>364</v>
          </cell>
          <cell r="I506">
            <v>63435042.392047428</v>
          </cell>
        </row>
        <row r="507">
          <cell r="A507" t="str">
            <v>364OR</v>
          </cell>
          <cell r="B507" t="str">
            <v>364</v>
          </cell>
          <cell r="D507">
            <v>327111747.11679828</v>
          </cell>
          <cell r="F507" t="str">
            <v>364OR</v>
          </cell>
          <cell r="G507" t="str">
            <v>364</v>
          </cell>
          <cell r="I507">
            <v>327111747.11679828</v>
          </cell>
        </row>
        <row r="508">
          <cell r="A508" t="str">
            <v>364UT</v>
          </cell>
          <cell r="B508" t="str">
            <v>364</v>
          </cell>
          <cell r="D508">
            <v>320360422.49363357</v>
          </cell>
          <cell r="F508" t="str">
            <v>364UT</v>
          </cell>
          <cell r="G508" t="str">
            <v>364</v>
          </cell>
          <cell r="I508">
            <v>320360422.49363357</v>
          </cell>
        </row>
        <row r="509">
          <cell r="A509" t="str">
            <v>364WA</v>
          </cell>
          <cell r="B509" t="str">
            <v>364</v>
          </cell>
          <cell r="D509">
            <v>91896750.370423347</v>
          </cell>
          <cell r="F509" t="str">
            <v>364WA</v>
          </cell>
          <cell r="G509" t="str">
            <v>364</v>
          </cell>
          <cell r="I509">
            <v>91896750.370423347</v>
          </cell>
        </row>
        <row r="510">
          <cell r="A510" t="str">
            <v>364WYP</v>
          </cell>
          <cell r="B510" t="str">
            <v>364</v>
          </cell>
          <cell r="D510">
            <v>96818044.712058231</v>
          </cell>
          <cell r="F510" t="str">
            <v>364WYP</v>
          </cell>
          <cell r="G510" t="str">
            <v>364</v>
          </cell>
          <cell r="I510">
            <v>96818044.712058231</v>
          </cell>
        </row>
        <row r="511">
          <cell r="A511" t="str">
            <v>364WYU</v>
          </cell>
          <cell r="B511" t="str">
            <v>364</v>
          </cell>
          <cell r="D511">
            <v>17154525.59</v>
          </cell>
          <cell r="F511" t="str">
            <v>364WYU</v>
          </cell>
          <cell r="G511" t="str">
            <v>364</v>
          </cell>
          <cell r="I511">
            <v>17154525.59</v>
          </cell>
        </row>
        <row r="512">
          <cell r="A512" t="str">
            <v>365CA</v>
          </cell>
          <cell r="B512" t="str">
            <v>365</v>
          </cell>
          <cell r="D512">
            <v>33646350.025283486</v>
          </cell>
          <cell r="F512" t="str">
            <v>365CA</v>
          </cell>
          <cell r="G512" t="str">
            <v>365</v>
          </cell>
          <cell r="I512">
            <v>33646350.025283486</v>
          </cell>
        </row>
        <row r="513">
          <cell r="A513" t="str">
            <v>365ID</v>
          </cell>
          <cell r="B513" t="str">
            <v>365</v>
          </cell>
          <cell r="D513">
            <v>35662152.926095948</v>
          </cell>
          <cell r="F513" t="str">
            <v>365ID</v>
          </cell>
          <cell r="G513" t="str">
            <v>365</v>
          </cell>
          <cell r="I513">
            <v>35662152.926095948</v>
          </cell>
        </row>
        <row r="514">
          <cell r="A514" t="str">
            <v>365OR</v>
          </cell>
          <cell r="B514" t="str">
            <v>365</v>
          </cell>
          <cell r="D514">
            <v>236681930.59367025</v>
          </cell>
          <cell r="F514" t="str">
            <v>365OR</v>
          </cell>
          <cell r="G514" t="str">
            <v>365</v>
          </cell>
          <cell r="I514">
            <v>236681930.59367025</v>
          </cell>
        </row>
        <row r="515">
          <cell r="A515" t="str">
            <v>365UT</v>
          </cell>
          <cell r="B515" t="str">
            <v>365</v>
          </cell>
          <cell r="D515">
            <v>217977190.74807382</v>
          </cell>
          <cell r="F515" t="str">
            <v>365UT</v>
          </cell>
          <cell r="G515" t="str">
            <v>365</v>
          </cell>
          <cell r="I515">
            <v>217977190.74807382</v>
          </cell>
        </row>
        <row r="516">
          <cell r="A516" t="str">
            <v>365WA</v>
          </cell>
          <cell r="B516" t="str">
            <v>365</v>
          </cell>
          <cell r="D516">
            <v>59915268.996392883</v>
          </cell>
          <cell r="F516" t="str">
            <v>365WA</v>
          </cell>
          <cell r="G516" t="str">
            <v>365</v>
          </cell>
          <cell r="I516">
            <v>59915268.996392883</v>
          </cell>
        </row>
        <row r="517">
          <cell r="A517" t="str">
            <v>365WYP</v>
          </cell>
          <cell r="B517" t="str">
            <v>365</v>
          </cell>
          <cell r="D517">
            <v>85434148.927868426</v>
          </cell>
          <cell r="F517" t="str">
            <v>365WYP</v>
          </cell>
          <cell r="G517" t="str">
            <v>365</v>
          </cell>
          <cell r="I517">
            <v>85434148.927868426</v>
          </cell>
        </row>
        <row r="518">
          <cell r="A518" t="str">
            <v>365WYU</v>
          </cell>
          <cell r="B518" t="str">
            <v>365</v>
          </cell>
          <cell r="D518">
            <v>10514070.5949999</v>
          </cell>
          <cell r="F518" t="str">
            <v>365WYU</v>
          </cell>
          <cell r="G518" t="str">
            <v>365</v>
          </cell>
          <cell r="I518">
            <v>10514070.5949999</v>
          </cell>
        </row>
        <row r="519">
          <cell r="A519" t="str">
            <v>366CA</v>
          </cell>
          <cell r="B519" t="str">
            <v>366</v>
          </cell>
          <cell r="D519">
            <v>15866449.465371504</v>
          </cell>
          <cell r="F519" t="str">
            <v>366CA</v>
          </cell>
          <cell r="G519" t="str">
            <v>366</v>
          </cell>
          <cell r="I519">
            <v>15866449.465371504</v>
          </cell>
        </row>
        <row r="520">
          <cell r="A520" t="str">
            <v>366ID</v>
          </cell>
          <cell r="B520" t="str">
            <v>366</v>
          </cell>
          <cell r="D520">
            <v>8185569.5438979361</v>
          </cell>
          <cell r="F520" t="str">
            <v>366ID</v>
          </cell>
          <cell r="G520" t="str">
            <v>366</v>
          </cell>
          <cell r="I520">
            <v>8185569.5438979361</v>
          </cell>
        </row>
        <row r="521">
          <cell r="A521" t="str">
            <v>366OR</v>
          </cell>
          <cell r="B521" t="str">
            <v>366</v>
          </cell>
          <cell r="D521">
            <v>86706868.670452282</v>
          </cell>
          <cell r="F521" t="str">
            <v>366OR</v>
          </cell>
          <cell r="G521" t="str">
            <v>366</v>
          </cell>
          <cell r="I521">
            <v>86706868.670452282</v>
          </cell>
        </row>
        <row r="522">
          <cell r="A522" t="str">
            <v>366UT</v>
          </cell>
          <cell r="B522" t="str">
            <v>366</v>
          </cell>
          <cell r="D522">
            <v>165712109.02229041</v>
          </cell>
          <cell r="F522" t="str">
            <v>366UT</v>
          </cell>
          <cell r="G522" t="str">
            <v>366</v>
          </cell>
          <cell r="I522">
            <v>165712109.02229041</v>
          </cell>
        </row>
        <row r="523">
          <cell r="A523" t="str">
            <v>366WA</v>
          </cell>
          <cell r="B523" t="str">
            <v>366</v>
          </cell>
          <cell r="D523">
            <v>16753831.650398815</v>
          </cell>
          <cell r="F523" t="str">
            <v>366WA</v>
          </cell>
          <cell r="G523" t="str">
            <v>366</v>
          </cell>
          <cell r="I523">
            <v>16753831.650398815</v>
          </cell>
        </row>
        <row r="524">
          <cell r="A524" t="str">
            <v>366WYP</v>
          </cell>
          <cell r="B524" t="str">
            <v>366</v>
          </cell>
          <cell r="D524">
            <v>14941266.326215724</v>
          </cell>
          <cell r="F524" t="str">
            <v>366WYP</v>
          </cell>
          <cell r="G524" t="str">
            <v>366</v>
          </cell>
          <cell r="I524">
            <v>14941266.326215724</v>
          </cell>
        </row>
        <row r="525">
          <cell r="A525" t="str">
            <v>366WYU</v>
          </cell>
          <cell r="B525" t="str">
            <v>366</v>
          </cell>
          <cell r="D525">
            <v>3702055.6949999998</v>
          </cell>
          <cell r="F525" t="str">
            <v>366WYU</v>
          </cell>
          <cell r="G525" t="str">
            <v>366</v>
          </cell>
          <cell r="I525">
            <v>3702055.6949999998</v>
          </cell>
        </row>
        <row r="526">
          <cell r="A526" t="str">
            <v>367CA</v>
          </cell>
          <cell r="B526" t="str">
            <v>367</v>
          </cell>
          <cell r="D526">
            <v>18359237.616401553</v>
          </cell>
          <cell r="F526" t="str">
            <v>367CA</v>
          </cell>
          <cell r="G526" t="str">
            <v>367</v>
          </cell>
          <cell r="I526">
            <v>18359237.616401553</v>
          </cell>
        </row>
        <row r="527">
          <cell r="A527" t="str">
            <v>367ID</v>
          </cell>
          <cell r="B527" t="str">
            <v>367</v>
          </cell>
          <cell r="D527">
            <v>25608236.495612584</v>
          </cell>
          <cell r="F527" t="str">
            <v>367ID</v>
          </cell>
          <cell r="G527" t="str">
            <v>367</v>
          </cell>
          <cell r="I527">
            <v>25608236.495612584</v>
          </cell>
        </row>
        <row r="528">
          <cell r="A528" t="str">
            <v>367OR</v>
          </cell>
          <cell r="B528" t="str">
            <v>367</v>
          </cell>
          <cell r="D528">
            <v>163678508.19384798</v>
          </cell>
          <cell r="F528" t="str">
            <v>367OR</v>
          </cell>
          <cell r="G528" t="str">
            <v>367</v>
          </cell>
          <cell r="I528">
            <v>163678508.19384798</v>
          </cell>
        </row>
        <row r="529">
          <cell r="A529" t="str">
            <v>367UT</v>
          </cell>
          <cell r="B529" t="str">
            <v>367</v>
          </cell>
          <cell r="D529">
            <v>465838295.76859236</v>
          </cell>
          <cell r="F529" t="str">
            <v>367UT</v>
          </cell>
          <cell r="G529" t="str">
            <v>367</v>
          </cell>
          <cell r="I529">
            <v>465838295.76859236</v>
          </cell>
        </row>
        <row r="530">
          <cell r="A530" t="str">
            <v>367WA</v>
          </cell>
          <cell r="B530" t="str">
            <v>367</v>
          </cell>
          <cell r="D530">
            <v>24364020.123333201</v>
          </cell>
          <cell r="F530" t="str">
            <v>367WA</v>
          </cell>
          <cell r="G530" t="str">
            <v>367</v>
          </cell>
          <cell r="I530">
            <v>24364020.123333201</v>
          </cell>
        </row>
        <row r="531">
          <cell r="A531" t="str">
            <v>367WYP</v>
          </cell>
          <cell r="B531" t="str">
            <v>367</v>
          </cell>
          <cell r="D531">
            <v>36449621.789718688</v>
          </cell>
          <cell r="F531" t="str">
            <v>367WYP</v>
          </cell>
          <cell r="G531" t="str">
            <v>367</v>
          </cell>
          <cell r="I531">
            <v>36449621.789718688</v>
          </cell>
        </row>
        <row r="532">
          <cell r="A532" t="str">
            <v>367WYU</v>
          </cell>
          <cell r="B532" t="str">
            <v>367</v>
          </cell>
          <cell r="D532">
            <v>15969340.59</v>
          </cell>
          <cell r="F532" t="str">
            <v>367WYU</v>
          </cell>
          <cell r="G532" t="str">
            <v>367</v>
          </cell>
          <cell r="I532">
            <v>15969340.59</v>
          </cell>
        </row>
        <row r="533">
          <cell r="A533" t="str">
            <v>368CA</v>
          </cell>
          <cell r="B533" t="str">
            <v>368</v>
          </cell>
          <cell r="D533">
            <v>48440561.394316375</v>
          </cell>
          <cell r="F533" t="str">
            <v>368CA</v>
          </cell>
          <cell r="G533" t="str">
            <v>368</v>
          </cell>
          <cell r="I533">
            <v>48440561.394316375</v>
          </cell>
        </row>
        <row r="534">
          <cell r="A534" t="str">
            <v>368ID</v>
          </cell>
          <cell r="B534" t="str">
            <v>368</v>
          </cell>
          <cell r="D534">
            <v>68557859.600268349</v>
          </cell>
          <cell r="F534" t="str">
            <v>368ID</v>
          </cell>
          <cell r="G534" t="str">
            <v>368</v>
          </cell>
          <cell r="I534">
            <v>68557859.600268349</v>
          </cell>
        </row>
        <row r="535">
          <cell r="A535" t="str">
            <v>368OR</v>
          </cell>
          <cell r="B535" t="str">
            <v>368</v>
          </cell>
          <cell r="D535">
            <v>395991797.79441935</v>
          </cell>
          <cell r="F535" t="str">
            <v>368OR</v>
          </cell>
          <cell r="G535" t="str">
            <v>368</v>
          </cell>
          <cell r="I535">
            <v>395991797.79441935</v>
          </cell>
        </row>
        <row r="536">
          <cell r="A536" t="str">
            <v>368UT</v>
          </cell>
          <cell r="B536" t="str">
            <v>368</v>
          </cell>
          <cell r="D536">
            <v>424721275.54738104</v>
          </cell>
          <cell r="F536" t="str">
            <v>368UT</v>
          </cell>
          <cell r="G536" t="str">
            <v>368</v>
          </cell>
          <cell r="I536">
            <v>424721275.54738104</v>
          </cell>
        </row>
        <row r="537">
          <cell r="A537" t="str">
            <v>368WA</v>
          </cell>
          <cell r="B537" t="str">
            <v>368</v>
          </cell>
          <cell r="D537">
            <v>98182840.955613852</v>
          </cell>
          <cell r="F537" t="str">
            <v>368WA</v>
          </cell>
          <cell r="G537" t="str">
            <v>368</v>
          </cell>
          <cell r="I537">
            <v>98182840.955613852</v>
          </cell>
        </row>
        <row r="538">
          <cell r="A538" t="str">
            <v>368WYP</v>
          </cell>
          <cell r="B538" t="str">
            <v>368</v>
          </cell>
          <cell r="D538">
            <v>85053880.934405163</v>
          </cell>
          <cell r="F538" t="str">
            <v>368WYP</v>
          </cell>
          <cell r="G538" t="str">
            <v>368</v>
          </cell>
          <cell r="I538">
            <v>85053880.934405163</v>
          </cell>
        </row>
        <row r="539">
          <cell r="A539" t="str">
            <v>368WYU</v>
          </cell>
          <cell r="B539" t="str">
            <v>368</v>
          </cell>
          <cell r="D539">
            <v>12052622.605</v>
          </cell>
          <cell r="F539" t="str">
            <v>368WYU</v>
          </cell>
          <cell r="G539" t="str">
            <v>368</v>
          </cell>
          <cell r="I539">
            <v>12052622.605</v>
          </cell>
        </row>
        <row r="540">
          <cell r="A540" t="str">
            <v>369CA</v>
          </cell>
          <cell r="B540" t="str">
            <v>369</v>
          </cell>
          <cell r="D540">
            <v>23544148.803492665</v>
          </cell>
          <cell r="F540" t="str">
            <v>369CA</v>
          </cell>
          <cell r="G540" t="str">
            <v>369</v>
          </cell>
          <cell r="I540">
            <v>23544148.803492665</v>
          </cell>
        </row>
        <row r="541">
          <cell r="A541" t="str">
            <v>369ID</v>
          </cell>
          <cell r="B541" t="str">
            <v>369</v>
          </cell>
          <cell r="D541">
            <v>29405571.877922412</v>
          </cell>
          <cell r="F541" t="str">
            <v>369ID</v>
          </cell>
          <cell r="G541" t="str">
            <v>369</v>
          </cell>
          <cell r="I541">
            <v>29405571.877922412</v>
          </cell>
        </row>
        <row r="542">
          <cell r="A542" t="str">
            <v>369OR</v>
          </cell>
          <cell r="B542" t="str">
            <v>369</v>
          </cell>
          <cell r="D542">
            <v>223593034.66293326</v>
          </cell>
          <cell r="F542" t="str">
            <v>369OR</v>
          </cell>
          <cell r="G542" t="str">
            <v>369</v>
          </cell>
          <cell r="I542">
            <v>223593034.66293326</v>
          </cell>
        </row>
        <row r="543">
          <cell r="A543" t="str">
            <v>369UT</v>
          </cell>
          <cell r="B543" t="str">
            <v>369</v>
          </cell>
          <cell r="D543">
            <v>223963422.23365638</v>
          </cell>
          <cell r="F543" t="str">
            <v>369UT</v>
          </cell>
          <cell r="G543" t="str">
            <v>369</v>
          </cell>
          <cell r="I543">
            <v>223963422.23365638</v>
          </cell>
        </row>
        <row r="544">
          <cell r="A544" t="str">
            <v>369WA</v>
          </cell>
          <cell r="B544" t="str">
            <v>369</v>
          </cell>
          <cell r="D544">
            <v>50308277.956520304</v>
          </cell>
          <cell r="F544" t="str">
            <v>369WA</v>
          </cell>
          <cell r="G544" t="str">
            <v>369</v>
          </cell>
          <cell r="I544">
            <v>50308277.956520304</v>
          </cell>
        </row>
        <row r="545">
          <cell r="A545" t="str">
            <v>369WYP</v>
          </cell>
          <cell r="B545" t="str">
            <v>369</v>
          </cell>
          <cell r="D545">
            <v>41117827.656269863</v>
          </cell>
          <cell r="F545" t="str">
            <v>369WYP</v>
          </cell>
          <cell r="G545" t="str">
            <v>369</v>
          </cell>
          <cell r="I545">
            <v>41117827.656269863</v>
          </cell>
        </row>
        <row r="546">
          <cell r="A546" t="str">
            <v>369WYU</v>
          </cell>
          <cell r="B546" t="str">
            <v>369</v>
          </cell>
          <cell r="D546">
            <v>8910666.4499999899</v>
          </cell>
          <cell r="F546" t="str">
            <v>369WYU</v>
          </cell>
          <cell r="G546" t="str">
            <v>369</v>
          </cell>
          <cell r="I546">
            <v>8910666.4499999899</v>
          </cell>
        </row>
        <row r="547">
          <cell r="A547" t="str">
            <v>370CA</v>
          </cell>
          <cell r="B547" t="str">
            <v>370</v>
          </cell>
          <cell r="D547">
            <v>4426349.3553693639</v>
          </cell>
          <cell r="F547" t="str">
            <v>370CA</v>
          </cell>
          <cell r="G547" t="str">
            <v>370</v>
          </cell>
          <cell r="I547">
            <v>4426349.3553693639</v>
          </cell>
        </row>
        <row r="548">
          <cell r="A548" t="str">
            <v>370ID</v>
          </cell>
          <cell r="B548" t="str">
            <v>370</v>
          </cell>
          <cell r="D548">
            <v>14363359.745528603</v>
          </cell>
          <cell r="F548" t="str">
            <v>370ID</v>
          </cell>
          <cell r="G548" t="str">
            <v>370</v>
          </cell>
          <cell r="I548">
            <v>14363359.745528603</v>
          </cell>
        </row>
        <row r="549">
          <cell r="A549" t="str">
            <v>370OR</v>
          </cell>
          <cell r="B549" t="str">
            <v>370</v>
          </cell>
          <cell r="D549">
            <v>63792374.805469356</v>
          </cell>
          <cell r="F549" t="str">
            <v>370OR</v>
          </cell>
          <cell r="G549" t="str">
            <v>370</v>
          </cell>
          <cell r="I549">
            <v>63792374.805469356</v>
          </cell>
        </row>
        <row r="550">
          <cell r="A550" t="str">
            <v>370UT</v>
          </cell>
          <cell r="B550" t="str">
            <v>370</v>
          </cell>
          <cell r="D550">
            <v>86244188.190347075</v>
          </cell>
          <cell r="F550" t="str">
            <v>370UT</v>
          </cell>
          <cell r="G550" t="str">
            <v>370</v>
          </cell>
          <cell r="I550">
            <v>86244188.190347075</v>
          </cell>
        </row>
        <row r="551">
          <cell r="A551" t="str">
            <v>370WA</v>
          </cell>
          <cell r="B551" t="str">
            <v>370</v>
          </cell>
          <cell r="D551">
            <v>14813098.299992396</v>
          </cell>
          <cell r="F551" t="str">
            <v>370WA</v>
          </cell>
          <cell r="G551" t="str">
            <v>370</v>
          </cell>
          <cell r="I551">
            <v>14813098.299992396</v>
          </cell>
        </row>
        <row r="552">
          <cell r="A552" t="str">
            <v>370WYP</v>
          </cell>
          <cell r="B552" t="str">
            <v>370</v>
          </cell>
          <cell r="D552">
            <v>14631377.632045902</v>
          </cell>
          <cell r="F552" t="str">
            <v>370WYP</v>
          </cell>
          <cell r="G552" t="str">
            <v>370</v>
          </cell>
          <cell r="I552">
            <v>14631377.632045902</v>
          </cell>
        </row>
        <row r="553">
          <cell r="A553" t="str">
            <v>370WYU</v>
          </cell>
          <cell r="B553" t="str">
            <v>370</v>
          </cell>
          <cell r="D553">
            <v>2677297.29</v>
          </cell>
          <cell r="F553" t="str">
            <v>370WYU</v>
          </cell>
          <cell r="G553" t="str">
            <v>370</v>
          </cell>
          <cell r="I553">
            <v>2677297.29</v>
          </cell>
        </row>
        <row r="554">
          <cell r="A554" t="str">
            <v>371CA</v>
          </cell>
          <cell r="B554" t="str">
            <v>371</v>
          </cell>
          <cell r="D554">
            <v>293355.40220145241</v>
          </cell>
          <cell r="F554" t="str">
            <v>371CA</v>
          </cell>
          <cell r="G554" t="str">
            <v>371</v>
          </cell>
          <cell r="I554">
            <v>293355.40220145241</v>
          </cell>
        </row>
        <row r="555">
          <cell r="A555" t="str">
            <v>371ID</v>
          </cell>
          <cell r="B555" t="str">
            <v>371</v>
          </cell>
          <cell r="D555">
            <v>190533.49235283601</v>
          </cell>
          <cell r="F555" t="str">
            <v>371ID</v>
          </cell>
          <cell r="G555" t="str">
            <v>371</v>
          </cell>
          <cell r="I555">
            <v>190533.49235283601</v>
          </cell>
        </row>
        <row r="556">
          <cell r="A556" t="str">
            <v>371OR</v>
          </cell>
          <cell r="B556" t="str">
            <v>371</v>
          </cell>
          <cell r="D556">
            <v>2614369.6295240014</v>
          </cell>
          <cell r="F556" t="str">
            <v>371OR</v>
          </cell>
          <cell r="G556" t="str">
            <v>371</v>
          </cell>
          <cell r="I556">
            <v>2614369.6295240014</v>
          </cell>
        </row>
        <row r="557">
          <cell r="A557" t="str">
            <v>371UT</v>
          </cell>
          <cell r="B557" t="str">
            <v>371</v>
          </cell>
          <cell r="D557">
            <v>4781753.1191215152</v>
          </cell>
          <cell r="F557" t="str">
            <v>371UT</v>
          </cell>
          <cell r="G557" t="str">
            <v>371</v>
          </cell>
          <cell r="I557">
            <v>4781753.1191215152</v>
          </cell>
        </row>
        <row r="558">
          <cell r="A558" t="str">
            <v>371WA</v>
          </cell>
          <cell r="B558" t="str">
            <v>371</v>
          </cell>
          <cell r="D558">
            <v>572630.12704136362</v>
          </cell>
          <cell r="F558" t="str">
            <v>371WA</v>
          </cell>
          <cell r="G558" t="str">
            <v>371</v>
          </cell>
          <cell r="I558">
            <v>572630.12704136362</v>
          </cell>
        </row>
        <row r="559">
          <cell r="A559" t="str">
            <v>371WYP</v>
          </cell>
          <cell r="B559" t="str">
            <v>371</v>
          </cell>
          <cell r="D559">
            <v>863587.54229109874</v>
          </cell>
          <cell r="F559" t="str">
            <v>371WYP</v>
          </cell>
          <cell r="G559" t="str">
            <v>371</v>
          </cell>
          <cell r="I559">
            <v>863587.54229109874</v>
          </cell>
        </row>
        <row r="560">
          <cell r="A560" t="str">
            <v>371WYU</v>
          </cell>
          <cell r="B560" t="str">
            <v>371</v>
          </cell>
          <cell r="D560">
            <v>145997.95000000001</v>
          </cell>
          <cell r="F560" t="str">
            <v>371WYU</v>
          </cell>
          <cell r="G560" t="str">
            <v>371</v>
          </cell>
          <cell r="I560">
            <v>145997.95000000001</v>
          </cell>
        </row>
        <row r="561">
          <cell r="A561" t="str">
            <v>373CA</v>
          </cell>
          <cell r="B561" t="str">
            <v>373</v>
          </cell>
          <cell r="D561">
            <v>819885.66687975707</v>
          </cell>
          <cell r="F561" t="str">
            <v>373CA</v>
          </cell>
          <cell r="G561" t="str">
            <v>373</v>
          </cell>
          <cell r="I561">
            <v>819885.66687975707</v>
          </cell>
        </row>
        <row r="562">
          <cell r="A562" t="str">
            <v>373ID</v>
          </cell>
          <cell r="B562" t="str">
            <v>373</v>
          </cell>
          <cell r="D562">
            <v>779365.99378533883</v>
          </cell>
          <cell r="F562" t="str">
            <v>373ID</v>
          </cell>
          <cell r="G562" t="str">
            <v>373</v>
          </cell>
          <cell r="I562">
            <v>779365.99378533883</v>
          </cell>
        </row>
        <row r="563">
          <cell r="A563" t="str">
            <v>373OR</v>
          </cell>
          <cell r="B563" t="str">
            <v>373</v>
          </cell>
          <cell r="D563">
            <v>22863938.968639214</v>
          </cell>
          <cell r="F563" t="str">
            <v>373OR</v>
          </cell>
          <cell r="G563" t="str">
            <v>373</v>
          </cell>
          <cell r="I563">
            <v>22863938.968639214</v>
          </cell>
        </row>
        <row r="564">
          <cell r="A564" t="str">
            <v>373UT</v>
          </cell>
          <cell r="B564" t="str">
            <v>373</v>
          </cell>
          <cell r="D564">
            <v>27220242.794117875</v>
          </cell>
          <cell r="F564" t="str">
            <v>373UT</v>
          </cell>
          <cell r="G564" t="str">
            <v>373</v>
          </cell>
          <cell r="I564">
            <v>27220242.794117875</v>
          </cell>
        </row>
        <row r="565">
          <cell r="A565" t="str">
            <v>373WA</v>
          </cell>
          <cell r="B565" t="str">
            <v>373</v>
          </cell>
          <cell r="D565">
            <v>4196403.4244475923</v>
          </cell>
          <cell r="F565" t="str">
            <v>373WA</v>
          </cell>
          <cell r="G565" t="str">
            <v>373</v>
          </cell>
          <cell r="I565">
            <v>4196403.4244475923</v>
          </cell>
        </row>
        <row r="566">
          <cell r="A566" t="str">
            <v>373WYP</v>
          </cell>
          <cell r="B566" t="str">
            <v>373</v>
          </cell>
          <cell r="D566">
            <v>7895834.8553853845</v>
          </cell>
          <cell r="F566" t="str">
            <v>373WYP</v>
          </cell>
          <cell r="G566" t="str">
            <v>373</v>
          </cell>
          <cell r="I566">
            <v>7895834.8553853845</v>
          </cell>
        </row>
        <row r="567">
          <cell r="A567" t="str">
            <v>373WYU</v>
          </cell>
          <cell r="B567" t="str">
            <v>373</v>
          </cell>
          <cell r="D567">
            <v>2198084.4</v>
          </cell>
          <cell r="F567" t="str">
            <v>373WYU</v>
          </cell>
          <cell r="G567" t="str">
            <v>373</v>
          </cell>
          <cell r="I567">
            <v>2198084.4</v>
          </cell>
        </row>
        <row r="568">
          <cell r="A568" t="str">
            <v>389CA</v>
          </cell>
          <cell r="B568" t="str">
            <v>389</v>
          </cell>
          <cell r="D568">
            <v>217568.45</v>
          </cell>
          <cell r="F568" t="str">
            <v>389CA</v>
          </cell>
          <cell r="G568" t="str">
            <v>389</v>
          </cell>
          <cell r="I568">
            <v>217568.45</v>
          </cell>
        </row>
        <row r="569">
          <cell r="A569" t="str">
            <v>389CN</v>
          </cell>
          <cell r="B569" t="str">
            <v>389</v>
          </cell>
          <cell r="D569">
            <v>1128505.79</v>
          </cell>
          <cell r="F569" t="str">
            <v>389CN</v>
          </cell>
          <cell r="G569" t="str">
            <v>389</v>
          </cell>
          <cell r="I569">
            <v>1128505.79</v>
          </cell>
        </row>
        <row r="570">
          <cell r="A570" t="str">
            <v>389DGU</v>
          </cell>
          <cell r="B570" t="str">
            <v>389</v>
          </cell>
          <cell r="D570">
            <v>332.32</v>
          </cell>
          <cell r="F570" t="str">
            <v>389DGU</v>
          </cell>
          <cell r="G570" t="str">
            <v>389</v>
          </cell>
          <cell r="I570">
            <v>332.32</v>
          </cell>
        </row>
        <row r="571">
          <cell r="A571" t="str">
            <v>389ID</v>
          </cell>
          <cell r="B571" t="str">
            <v>389</v>
          </cell>
          <cell r="D571">
            <v>197638.82</v>
          </cell>
          <cell r="F571" t="str">
            <v>389ID</v>
          </cell>
          <cell r="G571" t="str">
            <v>389</v>
          </cell>
          <cell r="I571">
            <v>197638.82</v>
          </cell>
        </row>
        <row r="572">
          <cell r="A572" t="str">
            <v>389OR</v>
          </cell>
          <cell r="B572" t="str">
            <v>389</v>
          </cell>
          <cell r="D572">
            <v>3046461.57</v>
          </cell>
          <cell r="F572" t="str">
            <v>389OR</v>
          </cell>
          <cell r="G572" t="str">
            <v>389</v>
          </cell>
          <cell r="I572">
            <v>3046461.57</v>
          </cell>
        </row>
        <row r="573">
          <cell r="A573" t="str">
            <v>389SG</v>
          </cell>
          <cell r="B573" t="str">
            <v>389</v>
          </cell>
          <cell r="D573">
            <v>1227.55</v>
          </cell>
          <cell r="F573" t="str">
            <v>389SG</v>
          </cell>
          <cell r="G573" t="str">
            <v>389</v>
          </cell>
          <cell r="I573">
            <v>1227.55</v>
          </cell>
        </row>
        <row r="574">
          <cell r="A574" t="str">
            <v>389SO</v>
          </cell>
          <cell r="B574" t="str">
            <v>389</v>
          </cell>
          <cell r="D574">
            <v>5598054.8600000003</v>
          </cell>
          <cell r="F574" t="str">
            <v>389SO</v>
          </cell>
          <cell r="G574" t="str">
            <v>389</v>
          </cell>
          <cell r="I574">
            <v>5598054.8600000003</v>
          </cell>
        </row>
        <row r="575">
          <cell r="A575" t="str">
            <v>389UT</v>
          </cell>
          <cell r="B575" t="str">
            <v>389</v>
          </cell>
          <cell r="D575">
            <v>4018474.6749999998</v>
          </cell>
          <cell r="F575" t="str">
            <v>389UT</v>
          </cell>
          <cell r="G575" t="str">
            <v>389</v>
          </cell>
          <cell r="I575">
            <v>4018474.6749999998</v>
          </cell>
        </row>
        <row r="576">
          <cell r="A576" t="str">
            <v>389WA</v>
          </cell>
          <cell r="B576" t="str">
            <v>389</v>
          </cell>
          <cell r="D576">
            <v>1098826.3500000001</v>
          </cell>
          <cell r="F576" t="str">
            <v>389WA</v>
          </cell>
          <cell r="G576" t="str">
            <v>389</v>
          </cell>
          <cell r="I576">
            <v>1098826.3500000001</v>
          </cell>
        </row>
        <row r="577">
          <cell r="A577" t="str">
            <v>389WYP</v>
          </cell>
          <cell r="B577" t="str">
            <v>389</v>
          </cell>
          <cell r="D577">
            <v>365107.63</v>
          </cell>
          <cell r="F577" t="str">
            <v>389WYP</v>
          </cell>
          <cell r="G577" t="str">
            <v>389</v>
          </cell>
          <cell r="I577">
            <v>365107.63</v>
          </cell>
        </row>
        <row r="578">
          <cell r="A578" t="str">
            <v>389WYU</v>
          </cell>
          <cell r="B578" t="str">
            <v>389</v>
          </cell>
          <cell r="D578">
            <v>528370.06999999995</v>
          </cell>
          <cell r="F578" t="str">
            <v>389WYU</v>
          </cell>
          <cell r="G578" t="str">
            <v>389</v>
          </cell>
          <cell r="I578">
            <v>528370.06999999995</v>
          </cell>
        </row>
        <row r="579">
          <cell r="A579" t="str">
            <v>390CA</v>
          </cell>
          <cell r="B579" t="str">
            <v>390</v>
          </cell>
          <cell r="D579">
            <v>2864386.87</v>
          </cell>
          <cell r="F579" t="str">
            <v>390CA</v>
          </cell>
          <cell r="G579" t="str">
            <v>390</v>
          </cell>
          <cell r="I579">
            <v>2864386.87</v>
          </cell>
        </row>
        <row r="580">
          <cell r="A580" t="str">
            <v>390CN</v>
          </cell>
          <cell r="B580" t="str">
            <v>390</v>
          </cell>
          <cell r="D580">
            <v>12237127.535</v>
          </cell>
          <cell r="F580" t="str">
            <v>390CN</v>
          </cell>
          <cell r="G580" t="str">
            <v>390</v>
          </cell>
          <cell r="I580">
            <v>12237127.535</v>
          </cell>
        </row>
        <row r="581">
          <cell r="A581" t="str">
            <v>390DGP</v>
          </cell>
          <cell r="B581" t="str">
            <v>390</v>
          </cell>
          <cell r="D581">
            <v>358127.47</v>
          </cell>
          <cell r="F581" t="str">
            <v>390DGP</v>
          </cell>
          <cell r="G581" t="str">
            <v>390</v>
          </cell>
          <cell r="I581">
            <v>358127.47</v>
          </cell>
        </row>
        <row r="582">
          <cell r="A582" t="str">
            <v>390DGU</v>
          </cell>
          <cell r="B582" t="str">
            <v>390</v>
          </cell>
          <cell r="D582">
            <v>1578012.53</v>
          </cell>
          <cell r="F582" t="str">
            <v>390DGU</v>
          </cell>
          <cell r="G582" t="str">
            <v>390</v>
          </cell>
          <cell r="I582">
            <v>1578012.53</v>
          </cell>
        </row>
        <row r="583">
          <cell r="A583" t="str">
            <v>390ID</v>
          </cell>
          <cell r="B583" t="str">
            <v>390</v>
          </cell>
          <cell r="D583">
            <v>9707942.4250000007</v>
          </cell>
          <cell r="F583" t="str">
            <v>390ID</v>
          </cell>
          <cell r="G583" t="str">
            <v>390</v>
          </cell>
          <cell r="I583">
            <v>9707942.4250000007</v>
          </cell>
        </row>
        <row r="584">
          <cell r="A584" t="str">
            <v>390OR</v>
          </cell>
          <cell r="B584" t="str">
            <v>390</v>
          </cell>
          <cell r="D584">
            <v>33925022.519999899</v>
          </cell>
          <cell r="F584" t="str">
            <v>390OR</v>
          </cell>
          <cell r="G584" t="str">
            <v>390</v>
          </cell>
          <cell r="I584">
            <v>33925022.519999899</v>
          </cell>
        </row>
        <row r="585">
          <cell r="A585" t="str">
            <v>390SG</v>
          </cell>
          <cell r="B585" t="str">
            <v>390</v>
          </cell>
          <cell r="D585">
            <v>3744216.62</v>
          </cell>
          <cell r="F585" t="str">
            <v>390SG</v>
          </cell>
          <cell r="G585" t="str">
            <v>390</v>
          </cell>
          <cell r="I585">
            <v>3744216.62</v>
          </cell>
        </row>
        <row r="586">
          <cell r="A586" t="str">
            <v>390SO</v>
          </cell>
          <cell r="B586" t="str">
            <v>390</v>
          </cell>
          <cell r="D586">
            <v>102139794.06</v>
          </cell>
          <cell r="F586" t="str">
            <v>390SO</v>
          </cell>
          <cell r="G586" t="str">
            <v>390</v>
          </cell>
          <cell r="I586">
            <v>102139794.06</v>
          </cell>
        </row>
        <row r="587">
          <cell r="A587" t="str">
            <v>390UT</v>
          </cell>
          <cell r="B587" t="str">
            <v>390</v>
          </cell>
          <cell r="D587">
            <v>36729787.694999903</v>
          </cell>
          <cell r="F587" t="str">
            <v>390UT</v>
          </cell>
          <cell r="G587" t="str">
            <v>390</v>
          </cell>
          <cell r="I587">
            <v>36729787.694999903</v>
          </cell>
        </row>
        <row r="588">
          <cell r="A588" t="str">
            <v>390WA</v>
          </cell>
          <cell r="B588" t="str">
            <v>390</v>
          </cell>
          <cell r="D588">
            <v>13701308.5949999</v>
          </cell>
          <cell r="F588" t="str">
            <v>390WA</v>
          </cell>
          <cell r="G588" t="str">
            <v>390</v>
          </cell>
          <cell r="I588">
            <v>13701308.5949999</v>
          </cell>
        </row>
        <row r="589">
          <cell r="A589" t="str">
            <v>390WYP</v>
          </cell>
          <cell r="B589" t="str">
            <v>390</v>
          </cell>
          <cell r="D589">
            <v>11576762.779999901</v>
          </cell>
          <cell r="F589" t="str">
            <v>390WYP</v>
          </cell>
          <cell r="G589" t="str">
            <v>390</v>
          </cell>
          <cell r="I589">
            <v>11576762.779999901</v>
          </cell>
        </row>
        <row r="590">
          <cell r="A590" t="str">
            <v>390WYU</v>
          </cell>
          <cell r="B590" t="str">
            <v>390</v>
          </cell>
          <cell r="D590">
            <v>2375782.2349999999</v>
          </cell>
          <cell r="F590" t="str">
            <v>390WYU</v>
          </cell>
          <cell r="G590" t="str">
            <v>390</v>
          </cell>
          <cell r="I590">
            <v>2375782.2349999999</v>
          </cell>
        </row>
        <row r="591">
          <cell r="A591" t="str">
            <v>391CA</v>
          </cell>
          <cell r="B591" t="str">
            <v>391</v>
          </cell>
          <cell r="D591">
            <v>246666.60500000001</v>
          </cell>
          <cell r="F591" t="str">
            <v>391CA</v>
          </cell>
          <cell r="G591" t="str">
            <v>391</v>
          </cell>
          <cell r="I591">
            <v>246666.60500000001</v>
          </cell>
        </row>
        <row r="592">
          <cell r="A592" t="str">
            <v>391CN</v>
          </cell>
          <cell r="B592" t="str">
            <v>391</v>
          </cell>
          <cell r="D592">
            <v>8395835.9299999997</v>
          </cell>
          <cell r="F592" t="str">
            <v>391CN</v>
          </cell>
          <cell r="G592" t="str">
            <v>391</v>
          </cell>
          <cell r="I592">
            <v>8395835.9299999997</v>
          </cell>
        </row>
        <row r="593">
          <cell r="A593" t="str">
            <v>391DGP</v>
          </cell>
          <cell r="B593" t="str">
            <v>391</v>
          </cell>
          <cell r="D593">
            <v>1045.6500000000001</v>
          </cell>
          <cell r="F593" t="str">
            <v>391DGP</v>
          </cell>
          <cell r="G593" t="str">
            <v>391</v>
          </cell>
          <cell r="I593">
            <v>1045.6500000000001</v>
          </cell>
        </row>
        <row r="594">
          <cell r="A594" t="str">
            <v>391DGU</v>
          </cell>
          <cell r="B594" t="str">
            <v>391</v>
          </cell>
          <cell r="D594">
            <v>5295.12</v>
          </cell>
          <cell r="F594" t="str">
            <v>391DGU</v>
          </cell>
          <cell r="G594" t="str">
            <v>391</v>
          </cell>
          <cell r="I594">
            <v>5295.12</v>
          </cell>
        </row>
        <row r="595">
          <cell r="A595" t="str">
            <v>391ID</v>
          </cell>
          <cell r="B595" t="str">
            <v>391</v>
          </cell>
          <cell r="D595">
            <v>846053.97499999998</v>
          </cell>
          <cell r="F595" t="str">
            <v>391ID</v>
          </cell>
          <cell r="G595" t="str">
            <v>391</v>
          </cell>
          <cell r="I595">
            <v>846053.97499999998</v>
          </cell>
        </row>
        <row r="596">
          <cell r="A596" t="str">
            <v>391OR</v>
          </cell>
          <cell r="B596" t="str">
            <v>391</v>
          </cell>
          <cell r="D596">
            <v>3556238.25</v>
          </cell>
          <cell r="F596" t="str">
            <v>391OR</v>
          </cell>
          <cell r="G596" t="str">
            <v>391</v>
          </cell>
          <cell r="I596">
            <v>3556238.25</v>
          </cell>
        </row>
        <row r="597">
          <cell r="A597" t="str">
            <v>391SE</v>
          </cell>
          <cell r="B597" t="str">
            <v>391</v>
          </cell>
          <cell r="D597">
            <v>92337.31</v>
          </cell>
          <cell r="F597" t="str">
            <v>391SE</v>
          </cell>
          <cell r="G597" t="str">
            <v>391</v>
          </cell>
          <cell r="I597">
            <v>92337.31</v>
          </cell>
        </row>
        <row r="598">
          <cell r="A598" t="str">
            <v>391SG</v>
          </cell>
          <cell r="B598" t="str">
            <v>391</v>
          </cell>
          <cell r="D598">
            <v>4796514.32</v>
          </cell>
          <cell r="F598" t="str">
            <v>391SG</v>
          </cell>
          <cell r="G598" t="str">
            <v>391</v>
          </cell>
          <cell r="I598">
            <v>4796514.32</v>
          </cell>
        </row>
        <row r="599">
          <cell r="A599" t="str">
            <v>391SO</v>
          </cell>
          <cell r="B599" t="str">
            <v>391</v>
          </cell>
          <cell r="D599">
            <v>55600242.769999899</v>
          </cell>
          <cell r="F599" t="str">
            <v>391SO</v>
          </cell>
          <cell r="G599" t="str">
            <v>391</v>
          </cell>
          <cell r="I599">
            <v>55600242.769999899</v>
          </cell>
        </row>
        <row r="600">
          <cell r="A600" t="str">
            <v>391SSGCH</v>
          </cell>
          <cell r="B600" t="str">
            <v>391</v>
          </cell>
          <cell r="D600">
            <v>74351.23</v>
          </cell>
          <cell r="F600" t="str">
            <v>391SSGCH</v>
          </cell>
          <cell r="G600" t="str">
            <v>391</v>
          </cell>
          <cell r="I600">
            <v>74351.23</v>
          </cell>
        </row>
        <row r="601">
          <cell r="A601" t="str">
            <v>391UT</v>
          </cell>
          <cell r="B601" t="str">
            <v>391</v>
          </cell>
          <cell r="D601">
            <v>2875308.4550000001</v>
          </cell>
          <cell r="F601" t="str">
            <v>391UT</v>
          </cell>
          <cell r="G601" t="str">
            <v>391</v>
          </cell>
          <cell r="I601">
            <v>2875308.4550000001</v>
          </cell>
        </row>
        <row r="602">
          <cell r="A602" t="str">
            <v>391WA</v>
          </cell>
          <cell r="B602" t="str">
            <v>391</v>
          </cell>
          <cell r="D602">
            <v>1349020.615</v>
          </cell>
          <cell r="F602" t="str">
            <v>391WA</v>
          </cell>
          <cell r="G602" t="str">
            <v>391</v>
          </cell>
          <cell r="I602">
            <v>1349020.615</v>
          </cell>
        </row>
        <row r="603">
          <cell r="A603" t="str">
            <v>391WYP</v>
          </cell>
          <cell r="B603" t="str">
            <v>391</v>
          </cell>
          <cell r="D603">
            <v>2742562.75</v>
          </cell>
          <cell r="F603" t="str">
            <v>391WYP</v>
          </cell>
          <cell r="G603" t="str">
            <v>391</v>
          </cell>
          <cell r="I603">
            <v>2742562.75</v>
          </cell>
        </row>
        <row r="604">
          <cell r="A604" t="str">
            <v>391WYU</v>
          </cell>
          <cell r="B604" t="str">
            <v>391</v>
          </cell>
          <cell r="D604">
            <v>146491.26999999999</v>
          </cell>
          <cell r="F604" t="str">
            <v>391WYU</v>
          </cell>
          <cell r="G604" t="str">
            <v>391</v>
          </cell>
          <cell r="I604">
            <v>146491.26999999999</v>
          </cell>
        </row>
        <row r="605">
          <cell r="A605" t="str">
            <v>392CA</v>
          </cell>
          <cell r="B605" t="str">
            <v>392</v>
          </cell>
          <cell r="D605">
            <v>1767536.41</v>
          </cell>
          <cell r="F605" t="str">
            <v>392CA</v>
          </cell>
          <cell r="G605" t="str">
            <v>392</v>
          </cell>
          <cell r="I605">
            <v>1767536.41</v>
          </cell>
        </row>
        <row r="606">
          <cell r="A606" t="str">
            <v>392DGP</v>
          </cell>
          <cell r="B606" t="str">
            <v>392</v>
          </cell>
          <cell r="D606">
            <v>120285.85</v>
          </cell>
          <cell r="F606" t="str">
            <v>392DGP</v>
          </cell>
          <cell r="G606" t="str">
            <v>392</v>
          </cell>
          <cell r="I606">
            <v>120285.85</v>
          </cell>
        </row>
        <row r="607">
          <cell r="A607" t="str">
            <v>392DGU</v>
          </cell>
          <cell r="B607" t="str">
            <v>392</v>
          </cell>
          <cell r="D607">
            <v>880909.38</v>
          </cell>
          <cell r="F607" t="str">
            <v>392DGU</v>
          </cell>
          <cell r="G607" t="str">
            <v>392</v>
          </cell>
          <cell r="I607">
            <v>880909.38</v>
          </cell>
        </row>
        <row r="608">
          <cell r="A608" t="str">
            <v>392ID</v>
          </cell>
          <cell r="B608" t="str">
            <v>392</v>
          </cell>
          <cell r="D608">
            <v>5054097.6399999997</v>
          </cell>
          <cell r="F608" t="str">
            <v>392ID</v>
          </cell>
          <cell r="G608" t="str">
            <v>392</v>
          </cell>
          <cell r="I608">
            <v>5054097.6399999997</v>
          </cell>
        </row>
        <row r="609">
          <cell r="A609" t="str">
            <v>392OR</v>
          </cell>
          <cell r="B609" t="str">
            <v>392</v>
          </cell>
          <cell r="D609">
            <v>20777530.079999901</v>
          </cell>
          <cell r="F609" t="str">
            <v>392OR</v>
          </cell>
          <cell r="G609" t="str">
            <v>392</v>
          </cell>
          <cell r="I609">
            <v>20777530.079999901</v>
          </cell>
        </row>
        <row r="610">
          <cell r="A610" t="str">
            <v>392SE</v>
          </cell>
          <cell r="B610" t="str">
            <v>392</v>
          </cell>
          <cell r="D610">
            <v>481815.17</v>
          </cell>
          <cell r="F610" t="str">
            <v>392SE</v>
          </cell>
          <cell r="G610" t="str">
            <v>392</v>
          </cell>
          <cell r="I610">
            <v>481815.17</v>
          </cell>
        </row>
        <row r="611">
          <cell r="A611" t="str">
            <v>392SG</v>
          </cell>
          <cell r="B611" t="str">
            <v>392</v>
          </cell>
          <cell r="D611">
            <v>17231697.445</v>
          </cell>
          <cell r="F611" t="str">
            <v>392SG</v>
          </cell>
          <cell r="G611" t="str">
            <v>392</v>
          </cell>
          <cell r="I611">
            <v>17231697.445</v>
          </cell>
        </row>
        <row r="612">
          <cell r="A612" t="str">
            <v>392SO</v>
          </cell>
          <cell r="B612" t="str">
            <v>392</v>
          </cell>
          <cell r="D612">
            <v>8035855.9249999998</v>
          </cell>
          <cell r="F612" t="str">
            <v>392SO</v>
          </cell>
          <cell r="G612" t="str">
            <v>392</v>
          </cell>
          <cell r="I612">
            <v>8035855.9249999998</v>
          </cell>
        </row>
        <row r="613">
          <cell r="A613" t="str">
            <v>392SSGCH</v>
          </cell>
          <cell r="B613" t="str">
            <v>392</v>
          </cell>
          <cell r="D613">
            <v>359081.23499999999</v>
          </cell>
          <cell r="F613" t="str">
            <v>392SSGCH</v>
          </cell>
          <cell r="G613" t="str">
            <v>392</v>
          </cell>
          <cell r="I613">
            <v>359081.23499999999</v>
          </cell>
        </row>
        <row r="614">
          <cell r="A614" t="str">
            <v>392SSGCT</v>
          </cell>
          <cell r="B614" t="str">
            <v>392</v>
          </cell>
          <cell r="D614">
            <v>44655.09</v>
          </cell>
          <cell r="F614" t="str">
            <v>392SSGCT</v>
          </cell>
          <cell r="G614" t="str">
            <v>392</v>
          </cell>
          <cell r="I614">
            <v>44655.09</v>
          </cell>
        </row>
        <row r="615">
          <cell r="A615" t="str">
            <v>392UT</v>
          </cell>
          <cell r="B615" t="str">
            <v>392</v>
          </cell>
          <cell r="D615">
            <v>31777039.454999901</v>
          </cell>
          <cell r="F615" t="str">
            <v>392UT</v>
          </cell>
          <cell r="G615" t="str">
            <v>392</v>
          </cell>
          <cell r="I615">
            <v>31777039.454999901</v>
          </cell>
        </row>
        <row r="616">
          <cell r="A616" t="str">
            <v>392WA</v>
          </cell>
          <cell r="B616" t="str">
            <v>392</v>
          </cell>
          <cell r="D616">
            <v>4956511.2549999999</v>
          </cell>
          <cell r="F616" t="str">
            <v>392WA</v>
          </cell>
          <cell r="G616" t="str">
            <v>392</v>
          </cell>
          <cell r="I616">
            <v>4956511.2549999999</v>
          </cell>
        </row>
        <row r="617">
          <cell r="A617" t="str">
            <v>392WYP</v>
          </cell>
          <cell r="B617" t="str">
            <v>392</v>
          </cell>
          <cell r="D617">
            <v>7610034.1150000002</v>
          </cell>
          <cell r="F617" t="str">
            <v>392WYP</v>
          </cell>
          <cell r="G617" t="str">
            <v>392</v>
          </cell>
          <cell r="I617">
            <v>7610034.1150000002</v>
          </cell>
        </row>
        <row r="618">
          <cell r="A618" t="str">
            <v>392WYU</v>
          </cell>
          <cell r="B618" t="str">
            <v>392</v>
          </cell>
          <cell r="D618">
            <v>1463849.34</v>
          </cell>
          <cell r="F618" t="str">
            <v>392WYU</v>
          </cell>
          <cell r="G618" t="str">
            <v>392</v>
          </cell>
          <cell r="I618">
            <v>1463849.34</v>
          </cell>
        </row>
        <row r="619">
          <cell r="A619" t="str">
            <v>393CA</v>
          </cell>
          <cell r="B619" t="str">
            <v>393</v>
          </cell>
          <cell r="D619">
            <v>171751.07500000001</v>
          </cell>
          <cell r="F619" t="str">
            <v>393CA</v>
          </cell>
          <cell r="G619" t="str">
            <v>393</v>
          </cell>
          <cell r="I619">
            <v>171751.07500000001</v>
          </cell>
        </row>
        <row r="620">
          <cell r="A620" t="str">
            <v>393DGP</v>
          </cell>
          <cell r="B620" t="str">
            <v>393</v>
          </cell>
          <cell r="D620">
            <v>108431.15</v>
          </cell>
          <cell r="F620" t="str">
            <v>393DGP</v>
          </cell>
          <cell r="G620" t="str">
            <v>393</v>
          </cell>
          <cell r="I620">
            <v>108431.15</v>
          </cell>
        </row>
        <row r="621">
          <cell r="A621" t="str">
            <v>393DGU</v>
          </cell>
          <cell r="B621" t="str">
            <v>393</v>
          </cell>
          <cell r="D621">
            <v>360062.83</v>
          </cell>
          <cell r="F621" t="str">
            <v>393DGU</v>
          </cell>
          <cell r="G621" t="str">
            <v>393</v>
          </cell>
          <cell r="I621">
            <v>360062.83</v>
          </cell>
        </row>
        <row r="622">
          <cell r="A622" t="str">
            <v>393ID</v>
          </cell>
          <cell r="B622" t="str">
            <v>393</v>
          </cell>
          <cell r="D622">
            <v>518179.14500000002</v>
          </cell>
          <cell r="F622" t="str">
            <v>393ID</v>
          </cell>
          <cell r="G622" t="str">
            <v>393</v>
          </cell>
          <cell r="I622">
            <v>518179.14500000002</v>
          </cell>
        </row>
        <row r="623">
          <cell r="A623" t="str">
            <v>393OR</v>
          </cell>
          <cell r="B623" t="str">
            <v>393</v>
          </cell>
          <cell r="D623">
            <v>2538152.12</v>
          </cell>
          <cell r="F623" t="str">
            <v>393OR</v>
          </cell>
          <cell r="G623" t="str">
            <v>393</v>
          </cell>
          <cell r="I623">
            <v>2538152.12</v>
          </cell>
        </row>
        <row r="624">
          <cell r="A624" t="str">
            <v>393SG</v>
          </cell>
          <cell r="B624" t="str">
            <v>393</v>
          </cell>
          <cell r="D624">
            <v>4005108.82</v>
          </cell>
          <cell r="F624" t="str">
            <v>393SG</v>
          </cell>
          <cell r="G624" t="str">
            <v>393</v>
          </cell>
          <cell r="I624">
            <v>4005108.82</v>
          </cell>
        </row>
        <row r="625">
          <cell r="A625" t="str">
            <v>393SO</v>
          </cell>
          <cell r="B625" t="str">
            <v>393</v>
          </cell>
          <cell r="D625">
            <v>362921.28499999997</v>
          </cell>
          <cell r="F625" t="str">
            <v>393SO</v>
          </cell>
          <cell r="G625" t="str">
            <v>393</v>
          </cell>
          <cell r="I625">
            <v>362921.28499999997</v>
          </cell>
        </row>
        <row r="626">
          <cell r="A626" t="str">
            <v>393SSGCT</v>
          </cell>
          <cell r="B626" t="str">
            <v>393</v>
          </cell>
          <cell r="D626">
            <v>53970.76</v>
          </cell>
          <cell r="F626" t="str">
            <v>393SSGCT</v>
          </cell>
          <cell r="G626" t="str">
            <v>393</v>
          </cell>
          <cell r="I626">
            <v>53970.76</v>
          </cell>
        </row>
        <row r="627">
          <cell r="A627" t="str">
            <v>393UT</v>
          </cell>
          <cell r="B627" t="str">
            <v>393</v>
          </cell>
          <cell r="D627">
            <v>3651451.7650000001</v>
          </cell>
          <cell r="F627" t="str">
            <v>393UT</v>
          </cell>
          <cell r="G627" t="str">
            <v>393</v>
          </cell>
          <cell r="I627">
            <v>3651451.7650000001</v>
          </cell>
        </row>
        <row r="628">
          <cell r="A628" t="str">
            <v>393WA</v>
          </cell>
          <cell r="B628" t="str">
            <v>393</v>
          </cell>
          <cell r="D628">
            <v>535064.88</v>
          </cell>
          <cell r="F628" t="str">
            <v>393WA</v>
          </cell>
          <cell r="G628" t="str">
            <v>393</v>
          </cell>
          <cell r="I628">
            <v>535064.88</v>
          </cell>
        </row>
        <row r="629">
          <cell r="A629" t="str">
            <v>393WYP</v>
          </cell>
          <cell r="B629" t="str">
            <v>393</v>
          </cell>
          <cell r="D629">
            <v>1067112.78</v>
          </cell>
          <cell r="F629" t="str">
            <v>393WYP</v>
          </cell>
          <cell r="G629" t="str">
            <v>393</v>
          </cell>
          <cell r="I629">
            <v>1067112.78</v>
          </cell>
        </row>
        <row r="630">
          <cell r="A630" t="str">
            <v>393WYU</v>
          </cell>
          <cell r="B630" t="str">
            <v>393</v>
          </cell>
          <cell r="D630">
            <v>179100.405</v>
          </cell>
          <cell r="F630" t="str">
            <v>393WYU</v>
          </cell>
          <cell r="G630" t="str">
            <v>393</v>
          </cell>
          <cell r="I630">
            <v>179100.405</v>
          </cell>
        </row>
        <row r="631">
          <cell r="A631" t="str">
            <v>394CA</v>
          </cell>
          <cell r="B631" t="str">
            <v>394</v>
          </cell>
          <cell r="D631">
            <v>713084.22</v>
          </cell>
          <cell r="F631" t="str">
            <v>394CA</v>
          </cell>
          <cell r="G631" t="str">
            <v>394</v>
          </cell>
          <cell r="I631">
            <v>713084.22</v>
          </cell>
        </row>
        <row r="632">
          <cell r="A632" t="str">
            <v>394DGP</v>
          </cell>
          <cell r="B632" t="str">
            <v>394</v>
          </cell>
          <cell r="D632">
            <v>1865182.05</v>
          </cell>
          <cell r="F632" t="str">
            <v>394DGP</v>
          </cell>
          <cell r="G632" t="str">
            <v>394</v>
          </cell>
          <cell r="I632">
            <v>1865182.05</v>
          </cell>
        </row>
        <row r="633">
          <cell r="A633" t="str">
            <v>394DGU</v>
          </cell>
          <cell r="B633" t="str">
            <v>394</v>
          </cell>
          <cell r="D633">
            <v>2177602.0750000002</v>
          </cell>
          <cell r="F633" t="str">
            <v>394DGU</v>
          </cell>
          <cell r="G633" t="str">
            <v>394</v>
          </cell>
          <cell r="I633">
            <v>2177602.0750000002</v>
          </cell>
        </row>
        <row r="634">
          <cell r="A634" t="str">
            <v>394ID</v>
          </cell>
          <cell r="B634" t="str">
            <v>394</v>
          </cell>
          <cell r="D634">
            <v>1723362.8049999999</v>
          </cell>
          <cell r="F634" t="str">
            <v>394ID</v>
          </cell>
          <cell r="G634" t="str">
            <v>394</v>
          </cell>
          <cell r="I634">
            <v>1723362.8049999999</v>
          </cell>
        </row>
        <row r="635">
          <cell r="A635" t="str">
            <v>394OR</v>
          </cell>
          <cell r="B635" t="str">
            <v>394</v>
          </cell>
          <cell r="D635">
            <v>10133038.625</v>
          </cell>
          <cell r="F635" t="str">
            <v>394OR</v>
          </cell>
          <cell r="G635" t="str">
            <v>394</v>
          </cell>
          <cell r="I635">
            <v>10133038.625</v>
          </cell>
        </row>
        <row r="636">
          <cell r="A636" t="str">
            <v>394SE</v>
          </cell>
          <cell r="B636" t="str">
            <v>394</v>
          </cell>
          <cell r="D636">
            <v>7106.36</v>
          </cell>
          <cell r="F636" t="str">
            <v>394SE</v>
          </cell>
          <cell r="G636" t="str">
            <v>394</v>
          </cell>
          <cell r="I636">
            <v>7106.36</v>
          </cell>
        </row>
        <row r="637">
          <cell r="A637" t="str">
            <v>394SG</v>
          </cell>
          <cell r="B637" t="str">
            <v>394</v>
          </cell>
          <cell r="D637">
            <v>20204032.399999902</v>
          </cell>
          <cell r="F637" t="str">
            <v>394SG</v>
          </cell>
          <cell r="G637" t="str">
            <v>394</v>
          </cell>
          <cell r="I637">
            <v>20204032.399999902</v>
          </cell>
        </row>
        <row r="638">
          <cell r="A638" t="str">
            <v>394SO</v>
          </cell>
          <cell r="B638" t="str">
            <v>394</v>
          </cell>
          <cell r="D638">
            <v>3963817.625</v>
          </cell>
          <cell r="F638" t="str">
            <v>394SO</v>
          </cell>
          <cell r="G638" t="str">
            <v>394</v>
          </cell>
          <cell r="I638">
            <v>3963817.625</v>
          </cell>
        </row>
        <row r="639">
          <cell r="A639" t="str">
            <v>394SSGCH</v>
          </cell>
          <cell r="B639" t="str">
            <v>394</v>
          </cell>
          <cell r="D639">
            <v>1691642.615</v>
          </cell>
          <cell r="F639" t="str">
            <v>394SSGCH</v>
          </cell>
          <cell r="G639" t="str">
            <v>394</v>
          </cell>
          <cell r="I639">
            <v>1691642.615</v>
          </cell>
        </row>
        <row r="640">
          <cell r="A640" t="str">
            <v>394SSGCT</v>
          </cell>
          <cell r="B640" t="str">
            <v>394</v>
          </cell>
          <cell r="D640">
            <v>89913.38</v>
          </cell>
          <cell r="F640" t="str">
            <v>394SSGCT</v>
          </cell>
          <cell r="G640" t="str">
            <v>394</v>
          </cell>
          <cell r="I640">
            <v>89913.38</v>
          </cell>
        </row>
        <row r="641">
          <cell r="A641" t="str">
            <v>394UT</v>
          </cell>
          <cell r="B641" t="str">
            <v>394</v>
          </cell>
          <cell r="D641">
            <v>12052340.449999901</v>
          </cell>
          <cell r="F641" t="str">
            <v>394UT</v>
          </cell>
          <cell r="G641" t="str">
            <v>394</v>
          </cell>
          <cell r="I641">
            <v>12052340.449999901</v>
          </cell>
        </row>
        <row r="642">
          <cell r="A642" t="str">
            <v>394WA</v>
          </cell>
          <cell r="B642" t="str">
            <v>394</v>
          </cell>
          <cell r="D642">
            <v>2605881.855</v>
          </cell>
          <cell r="F642" t="str">
            <v>394WA</v>
          </cell>
          <cell r="G642" t="str">
            <v>394</v>
          </cell>
          <cell r="I642">
            <v>2605881.855</v>
          </cell>
        </row>
        <row r="643">
          <cell r="A643" t="str">
            <v>394WYP</v>
          </cell>
          <cell r="B643" t="str">
            <v>394</v>
          </cell>
          <cell r="D643">
            <v>3668162.125</v>
          </cell>
          <cell r="F643" t="str">
            <v>394WYP</v>
          </cell>
          <cell r="G643" t="str">
            <v>394</v>
          </cell>
          <cell r="I643">
            <v>3668162.125</v>
          </cell>
        </row>
        <row r="644">
          <cell r="A644" t="str">
            <v>394WYU</v>
          </cell>
          <cell r="B644" t="str">
            <v>394</v>
          </cell>
          <cell r="D644">
            <v>617083.35499999998</v>
          </cell>
          <cell r="F644" t="str">
            <v>394WYU</v>
          </cell>
          <cell r="G644" t="str">
            <v>394</v>
          </cell>
          <cell r="I644">
            <v>617083.35499999998</v>
          </cell>
        </row>
        <row r="645">
          <cell r="A645" t="str">
            <v>395CA</v>
          </cell>
          <cell r="B645" t="str">
            <v>395</v>
          </cell>
          <cell r="D645">
            <v>408934.45500000002</v>
          </cell>
          <cell r="F645" t="str">
            <v>395CA</v>
          </cell>
          <cell r="G645" t="str">
            <v>395</v>
          </cell>
          <cell r="I645">
            <v>408934.45500000002</v>
          </cell>
        </row>
        <row r="646">
          <cell r="A646" t="str">
            <v>395DGP</v>
          </cell>
          <cell r="B646" t="str">
            <v>395</v>
          </cell>
          <cell r="D646">
            <v>11069.61</v>
          </cell>
          <cell r="F646" t="str">
            <v>395DGP</v>
          </cell>
          <cell r="G646" t="str">
            <v>395</v>
          </cell>
          <cell r="I646">
            <v>11069.61</v>
          </cell>
        </row>
        <row r="647">
          <cell r="A647" t="str">
            <v>395DGU</v>
          </cell>
          <cell r="B647" t="str">
            <v>395</v>
          </cell>
          <cell r="D647">
            <v>10638.655000000001</v>
          </cell>
          <cell r="F647" t="str">
            <v>395DGU</v>
          </cell>
          <cell r="G647" t="str">
            <v>395</v>
          </cell>
          <cell r="I647">
            <v>10638.655000000001</v>
          </cell>
        </row>
        <row r="648">
          <cell r="A648" t="str">
            <v>395ID</v>
          </cell>
          <cell r="B648" t="str">
            <v>395</v>
          </cell>
          <cell r="D648">
            <v>1275202.3</v>
          </cell>
          <cell r="F648" t="str">
            <v>395ID</v>
          </cell>
          <cell r="G648" t="str">
            <v>395</v>
          </cell>
          <cell r="I648">
            <v>1275202.3</v>
          </cell>
        </row>
        <row r="649">
          <cell r="A649" t="str">
            <v>395OR</v>
          </cell>
          <cell r="B649" t="str">
            <v>395</v>
          </cell>
          <cell r="D649">
            <v>10004771.66</v>
          </cell>
          <cell r="F649" t="str">
            <v>395OR</v>
          </cell>
          <cell r="G649" t="str">
            <v>395</v>
          </cell>
          <cell r="I649">
            <v>10004771.66</v>
          </cell>
        </row>
        <row r="650">
          <cell r="A650" t="str">
            <v>395SE</v>
          </cell>
          <cell r="B650" t="str">
            <v>395</v>
          </cell>
          <cell r="D650">
            <v>7593.35</v>
          </cell>
          <cell r="F650" t="str">
            <v>395SE</v>
          </cell>
          <cell r="G650" t="str">
            <v>395</v>
          </cell>
          <cell r="I650">
            <v>7593.35</v>
          </cell>
        </row>
        <row r="651">
          <cell r="A651" t="str">
            <v>395SG</v>
          </cell>
          <cell r="B651" t="str">
            <v>395</v>
          </cell>
          <cell r="D651">
            <v>6229486.2750000004</v>
          </cell>
          <cell r="F651" t="str">
            <v>395SG</v>
          </cell>
          <cell r="G651" t="str">
            <v>395</v>
          </cell>
          <cell r="I651">
            <v>6229486.2750000004</v>
          </cell>
        </row>
        <row r="652">
          <cell r="A652" t="str">
            <v>395SO</v>
          </cell>
          <cell r="B652" t="str">
            <v>395</v>
          </cell>
          <cell r="D652">
            <v>5093501.34</v>
          </cell>
          <cell r="F652" t="str">
            <v>395SO</v>
          </cell>
          <cell r="G652" t="str">
            <v>395</v>
          </cell>
          <cell r="I652">
            <v>5093501.34</v>
          </cell>
        </row>
        <row r="653">
          <cell r="A653" t="str">
            <v>395SSGCH</v>
          </cell>
          <cell r="B653" t="str">
            <v>395</v>
          </cell>
          <cell r="D653">
            <v>253000.61</v>
          </cell>
          <cell r="F653" t="str">
            <v>395SSGCH</v>
          </cell>
          <cell r="G653" t="str">
            <v>395</v>
          </cell>
          <cell r="I653">
            <v>253000.61</v>
          </cell>
        </row>
        <row r="654">
          <cell r="A654" t="str">
            <v>395SSGCT</v>
          </cell>
          <cell r="B654" t="str">
            <v>395</v>
          </cell>
          <cell r="D654">
            <v>14021.51</v>
          </cell>
          <cell r="F654" t="str">
            <v>395SSGCT</v>
          </cell>
          <cell r="G654" t="str">
            <v>395</v>
          </cell>
          <cell r="I654">
            <v>14021.51</v>
          </cell>
        </row>
        <row r="655">
          <cell r="A655" t="str">
            <v>395UT</v>
          </cell>
          <cell r="B655" t="str">
            <v>395</v>
          </cell>
          <cell r="D655">
            <v>7222918.1799999997</v>
          </cell>
          <cell r="F655" t="str">
            <v>395UT</v>
          </cell>
          <cell r="G655" t="str">
            <v>395</v>
          </cell>
          <cell r="I655">
            <v>7222918.1799999997</v>
          </cell>
        </row>
        <row r="656">
          <cell r="A656" t="str">
            <v>395WA</v>
          </cell>
          <cell r="B656" t="str">
            <v>395</v>
          </cell>
          <cell r="D656">
            <v>1964120.6950000001</v>
          </cell>
          <cell r="F656" t="str">
            <v>395WA</v>
          </cell>
          <cell r="G656" t="str">
            <v>395</v>
          </cell>
          <cell r="I656">
            <v>1964120.6950000001</v>
          </cell>
        </row>
        <row r="657">
          <cell r="A657" t="str">
            <v>395WYP</v>
          </cell>
          <cell r="B657" t="str">
            <v>395</v>
          </cell>
          <cell r="D657">
            <v>3198280.8050000002</v>
          </cell>
          <cell r="F657" t="str">
            <v>395WYP</v>
          </cell>
          <cell r="G657" t="str">
            <v>395</v>
          </cell>
          <cell r="I657">
            <v>3198280.8050000002</v>
          </cell>
        </row>
        <row r="658">
          <cell r="A658" t="str">
            <v>395WYU</v>
          </cell>
          <cell r="B658" t="str">
            <v>395</v>
          </cell>
          <cell r="D658">
            <v>625470.67500000005</v>
          </cell>
          <cell r="F658" t="str">
            <v>395WYU</v>
          </cell>
          <cell r="G658" t="str">
            <v>395</v>
          </cell>
          <cell r="I658">
            <v>625470.67500000005</v>
          </cell>
        </row>
        <row r="659">
          <cell r="A659" t="str">
            <v>396CA</v>
          </cell>
          <cell r="B659" t="str">
            <v>396</v>
          </cell>
          <cell r="D659">
            <v>3563410.72</v>
          </cell>
          <cell r="F659" t="str">
            <v>396CA</v>
          </cell>
          <cell r="G659" t="str">
            <v>396</v>
          </cell>
          <cell r="I659">
            <v>3563410.72</v>
          </cell>
        </row>
        <row r="660">
          <cell r="A660" t="str">
            <v>396DGP</v>
          </cell>
          <cell r="B660" t="str">
            <v>396</v>
          </cell>
          <cell r="D660">
            <v>845108.12</v>
          </cell>
          <cell r="F660" t="str">
            <v>396DGP</v>
          </cell>
          <cell r="G660" t="str">
            <v>396</v>
          </cell>
          <cell r="I660">
            <v>845108.12</v>
          </cell>
        </row>
        <row r="661">
          <cell r="A661" t="str">
            <v>396DGU</v>
          </cell>
          <cell r="B661" t="str">
            <v>396</v>
          </cell>
          <cell r="D661">
            <v>1743830.0049999999</v>
          </cell>
          <cell r="F661" t="str">
            <v>396DGU</v>
          </cell>
          <cell r="G661" t="str">
            <v>396</v>
          </cell>
          <cell r="I661">
            <v>1743830.0049999999</v>
          </cell>
        </row>
        <row r="662">
          <cell r="A662" t="str">
            <v>396ID</v>
          </cell>
          <cell r="B662" t="str">
            <v>396</v>
          </cell>
          <cell r="D662">
            <v>7143795.1600000001</v>
          </cell>
          <cell r="F662" t="str">
            <v>396ID</v>
          </cell>
          <cell r="G662" t="str">
            <v>396</v>
          </cell>
          <cell r="I662">
            <v>7143795.1600000001</v>
          </cell>
        </row>
        <row r="663">
          <cell r="A663" t="str">
            <v>396OR</v>
          </cell>
          <cell r="B663" t="str">
            <v>396</v>
          </cell>
          <cell r="D663">
            <v>27472670.420000002</v>
          </cell>
          <cell r="F663" t="str">
            <v>396OR</v>
          </cell>
          <cell r="G663" t="str">
            <v>396</v>
          </cell>
          <cell r="I663">
            <v>27472670.420000002</v>
          </cell>
        </row>
        <row r="664">
          <cell r="A664" t="str">
            <v>396SE</v>
          </cell>
          <cell r="B664" t="str">
            <v>396</v>
          </cell>
          <cell r="D664">
            <v>73822.83</v>
          </cell>
          <cell r="F664" t="str">
            <v>396SE</v>
          </cell>
          <cell r="G664" t="str">
            <v>396</v>
          </cell>
          <cell r="I664">
            <v>73822.83</v>
          </cell>
        </row>
        <row r="665">
          <cell r="A665" t="str">
            <v>396SG</v>
          </cell>
          <cell r="B665" t="str">
            <v>396</v>
          </cell>
          <cell r="D665">
            <v>30767647.715</v>
          </cell>
          <cell r="F665" t="str">
            <v>396SG</v>
          </cell>
          <cell r="G665" t="str">
            <v>396</v>
          </cell>
          <cell r="I665">
            <v>30767647.715</v>
          </cell>
        </row>
        <row r="666">
          <cell r="A666" t="str">
            <v>396SO</v>
          </cell>
          <cell r="B666" t="str">
            <v>396</v>
          </cell>
          <cell r="D666">
            <v>1413157.32</v>
          </cell>
          <cell r="F666" t="str">
            <v>396SO</v>
          </cell>
          <cell r="G666" t="str">
            <v>396</v>
          </cell>
          <cell r="I666">
            <v>1413157.32</v>
          </cell>
        </row>
        <row r="667">
          <cell r="A667" t="str">
            <v>396SSGCH</v>
          </cell>
          <cell r="B667" t="str">
            <v>396</v>
          </cell>
          <cell r="D667">
            <v>984371.64</v>
          </cell>
          <cell r="F667" t="str">
            <v>396SSGCH</v>
          </cell>
          <cell r="G667" t="str">
            <v>396</v>
          </cell>
          <cell r="I667">
            <v>984371.64</v>
          </cell>
        </row>
        <row r="668">
          <cell r="A668" t="str">
            <v>396UT</v>
          </cell>
          <cell r="B668" t="str">
            <v>396</v>
          </cell>
          <cell r="D668">
            <v>35310375.814999901</v>
          </cell>
          <cell r="F668" t="str">
            <v>396UT</v>
          </cell>
          <cell r="G668" t="str">
            <v>396</v>
          </cell>
          <cell r="I668">
            <v>35310375.814999901</v>
          </cell>
        </row>
        <row r="669">
          <cell r="A669" t="str">
            <v>396WA</v>
          </cell>
          <cell r="B669" t="str">
            <v>396</v>
          </cell>
          <cell r="D669">
            <v>6646728.0399999898</v>
          </cell>
          <cell r="F669" t="str">
            <v>396WA</v>
          </cell>
          <cell r="G669" t="str">
            <v>396</v>
          </cell>
          <cell r="I669">
            <v>6646728.0399999898</v>
          </cell>
        </row>
        <row r="670">
          <cell r="A670" t="str">
            <v>396WYP</v>
          </cell>
          <cell r="B670" t="str">
            <v>396</v>
          </cell>
          <cell r="D670">
            <v>10538755.0049999</v>
          </cell>
          <cell r="F670" t="str">
            <v>396WYP</v>
          </cell>
          <cell r="G670" t="str">
            <v>396</v>
          </cell>
          <cell r="I670">
            <v>10538755.0049999</v>
          </cell>
        </row>
        <row r="671">
          <cell r="A671" t="str">
            <v>396WYU</v>
          </cell>
          <cell r="B671" t="str">
            <v>396</v>
          </cell>
          <cell r="D671">
            <v>2823788.0249999999</v>
          </cell>
          <cell r="F671" t="str">
            <v>396WYU</v>
          </cell>
          <cell r="G671" t="str">
            <v>396</v>
          </cell>
          <cell r="I671">
            <v>2823788.0249999999</v>
          </cell>
        </row>
        <row r="672">
          <cell r="A672" t="str">
            <v>397CA</v>
          </cell>
          <cell r="B672" t="str">
            <v>397</v>
          </cell>
          <cell r="D672">
            <v>6491388.3155697566</v>
          </cell>
          <cell r="F672" t="str">
            <v>397CA</v>
          </cell>
          <cell r="G672" t="str">
            <v>397</v>
          </cell>
          <cell r="I672">
            <v>6491388.3155697566</v>
          </cell>
        </row>
        <row r="673">
          <cell r="A673" t="str">
            <v>397CN</v>
          </cell>
          <cell r="B673" t="str">
            <v>397</v>
          </cell>
          <cell r="D673">
            <v>1266424.8638315774</v>
          </cell>
          <cell r="F673" t="str">
            <v>397CN</v>
          </cell>
          <cell r="G673" t="str">
            <v>397</v>
          </cell>
          <cell r="I673">
            <v>1266424.8638315774</v>
          </cell>
        </row>
        <row r="674">
          <cell r="A674" t="str">
            <v>397DGP</v>
          </cell>
          <cell r="B674" t="str">
            <v>397</v>
          </cell>
          <cell r="D674">
            <v>3520858.2756633135</v>
          </cell>
          <cell r="F674" t="str">
            <v>397DGP</v>
          </cell>
          <cell r="G674" t="str">
            <v>397</v>
          </cell>
          <cell r="I674">
            <v>3520858.2756633135</v>
          </cell>
        </row>
        <row r="675">
          <cell r="A675" t="str">
            <v>397DGU</v>
          </cell>
          <cell r="B675" t="str">
            <v>397</v>
          </cell>
          <cell r="D675">
            <v>6331417.8269993644</v>
          </cell>
          <cell r="F675" t="str">
            <v>397DGU</v>
          </cell>
          <cell r="G675" t="str">
            <v>397</v>
          </cell>
          <cell r="I675">
            <v>6331417.8269993644</v>
          </cell>
        </row>
        <row r="676">
          <cell r="A676" t="str">
            <v>397ID</v>
          </cell>
          <cell r="B676" t="str">
            <v>397</v>
          </cell>
          <cell r="D676">
            <v>5633802.1434552046</v>
          </cell>
          <cell r="F676" t="str">
            <v>397ID</v>
          </cell>
          <cell r="G676" t="str">
            <v>397</v>
          </cell>
          <cell r="I676">
            <v>5633802.1434552046</v>
          </cell>
        </row>
        <row r="677">
          <cell r="A677" t="str">
            <v>397OR</v>
          </cell>
          <cell r="B677" t="str">
            <v>397</v>
          </cell>
          <cell r="D677">
            <v>50298257.010748275</v>
          </cell>
          <cell r="F677" t="str">
            <v>397OR</v>
          </cell>
          <cell r="G677" t="str">
            <v>397</v>
          </cell>
          <cell r="I677">
            <v>50298257.010748275</v>
          </cell>
        </row>
        <row r="678">
          <cell r="A678" t="str">
            <v>397SE</v>
          </cell>
          <cell r="B678" t="str">
            <v>397</v>
          </cell>
          <cell r="D678">
            <v>-39642.742708084334</v>
          </cell>
          <cell r="F678" t="str">
            <v>397SE</v>
          </cell>
          <cell r="G678" t="str">
            <v>397</v>
          </cell>
          <cell r="I678">
            <v>-39642.742708084334</v>
          </cell>
        </row>
        <row r="679">
          <cell r="A679" t="str">
            <v>397SG</v>
          </cell>
          <cell r="B679" t="str">
            <v>397</v>
          </cell>
          <cell r="D679">
            <v>78691253.256968975</v>
          </cell>
          <cell r="F679" t="str">
            <v>397SG</v>
          </cell>
          <cell r="G679" t="str">
            <v>397</v>
          </cell>
          <cell r="I679">
            <v>78691253.256968975</v>
          </cell>
        </row>
        <row r="680">
          <cell r="A680" t="str">
            <v>397SO</v>
          </cell>
          <cell r="B680" t="str">
            <v>397</v>
          </cell>
          <cell r="D680">
            <v>37512532.974826403</v>
          </cell>
          <cell r="F680" t="str">
            <v>397SO</v>
          </cell>
          <cell r="G680" t="str">
            <v>397</v>
          </cell>
          <cell r="I680">
            <v>37512532.974826403</v>
          </cell>
        </row>
        <row r="681">
          <cell r="A681" t="str">
            <v>397SSGCH</v>
          </cell>
          <cell r="B681" t="str">
            <v>397</v>
          </cell>
          <cell r="D681">
            <v>696662.52921577124</v>
          </cell>
          <cell r="F681" t="str">
            <v>397SSGCH</v>
          </cell>
          <cell r="G681" t="str">
            <v>397</v>
          </cell>
          <cell r="I681">
            <v>696662.52921577124</v>
          </cell>
        </row>
        <row r="682">
          <cell r="A682" t="str">
            <v>397SSGCT</v>
          </cell>
          <cell r="B682" t="str">
            <v>397</v>
          </cell>
          <cell r="D682">
            <v>-9450.001682864593</v>
          </cell>
          <cell r="F682" t="str">
            <v>397SSGCT</v>
          </cell>
          <cell r="G682" t="str">
            <v>397</v>
          </cell>
          <cell r="I682">
            <v>-9450.001682864593</v>
          </cell>
        </row>
        <row r="683">
          <cell r="A683" t="str">
            <v>397UT</v>
          </cell>
          <cell r="B683" t="str">
            <v>397</v>
          </cell>
          <cell r="D683">
            <v>37499331.358180299</v>
          </cell>
          <cell r="F683" t="str">
            <v>397UT</v>
          </cell>
          <cell r="G683" t="str">
            <v>397</v>
          </cell>
          <cell r="I683">
            <v>37499331.358180299</v>
          </cell>
        </row>
        <row r="684">
          <cell r="A684" t="str">
            <v>397WA</v>
          </cell>
          <cell r="B684" t="str">
            <v>397</v>
          </cell>
          <cell r="D684">
            <v>11402869.476858199</v>
          </cell>
          <cell r="F684" t="str">
            <v>397WA</v>
          </cell>
          <cell r="G684" t="str">
            <v>397</v>
          </cell>
          <cell r="I684">
            <v>11402869.476858199</v>
          </cell>
        </row>
        <row r="685">
          <cell r="A685" t="str">
            <v>397WYP</v>
          </cell>
          <cell r="B685" t="str">
            <v>397</v>
          </cell>
          <cell r="D685">
            <v>18142692.952845067</v>
          </cell>
          <cell r="F685" t="str">
            <v>397WYP</v>
          </cell>
          <cell r="G685" t="str">
            <v>397</v>
          </cell>
          <cell r="I685">
            <v>18142692.952845067</v>
          </cell>
        </row>
        <row r="686">
          <cell r="A686" t="str">
            <v>397WYU</v>
          </cell>
          <cell r="B686" t="str">
            <v>397</v>
          </cell>
          <cell r="D686">
            <v>2611131.6008796101</v>
          </cell>
          <cell r="F686" t="str">
            <v>397WYU</v>
          </cell>
          <cell r="G686" t="str">
            <v>397</v>
          </cell>
          <cell r="I686">
            <v>2611131.6008796101</v>
          </cell>
        </row>
        <row r="687">
          <cell r="A687" t="str">
            <v>398CA</v>
          </cell>
          <cell r="B687" t="str">
            <v>398</v>
          </cell>
          <cell r="D687">
            <v>38123.684999999998</v>
          </cell>
          <cell r="F687" t="str">
            <v>398CA</v>
          </cell>
          <cell r="G687" t="str">
            <v>398</v>
          </cell>
          <cell r="I687">
            <v>38123.684999999998</v>
          </cell>
        </row>
        <row r="688">
          <cell r="A688" t="str">
            <v>398CN</v>
          </cell>
          <cell r="B688" t="str">
            <v>398</v>
          </cell>
          <cell r="D688">
            <v>204281.20499999999</v>
          </cell>
          <cell r="F688" t="str">
            <v>398CN</v>
          </cell>
          <cell r="G688" t="str">
            <v>398</v>
          </cell>
          <cell r="I688">
            <v>204281.20499999999</v>
          </cell>
        </row>
        <row r="689">
          <cell r="A689" t="str">
            <v>398DGU</v>
          </cell>
          <cell r="B689" t="str">
            <v>398</v>
          </cell>
          <cell r="D689">
            <v>998.48</v>
          </cell>
          <cell r="F689" t="str">
            <v>398DGU</v>
          </cell>
          <cell r="G689" t="str">
            <v>398</v>
          </cell>
          <cell r="I689">
            <v>998.48</v>
          </cell>
        </row>
        <row r="690">
          <cell r="A690" t="str">
            <v>398ID</v>
          </cell>
          <cell r="B690" t="str">
            <v>398</v>
          </cell>
          <cell r="D690">
            <v>64352.46</v>
          </cell>
          <cell r="F690" t="str">
            <v>398ID</v>
          </cell>
          <cell r="G690" t="str">
            <v>398</v>
          </cell>
          <cell r="I690">
            <v>64352.46</v>
          </cell>
        </row>
        <row r="691">
          <cell r="A691" t="str">
            <v>398OR</v>
          </cell>
          <cell r="B691" t="str">
            <v>398</v>
          </cell>
          <cell r="D691">
            <v>596589.9</v>
          </cell>
          <cell r="F691" t="str">
            <v>398OR</v>
          </cell>
          <cell r="G691" t="str">
            <v>398</v>
          </cell>
          <cell r="I691">
            <v>596589.9</v>
          </cell>
        </row>
        <row r="692">
          <cell r="A692" t="str">
            <v>398SE</v>
          </cell>
          <cell r="B692" t="str">
            <v>398</v>
          </cell>
          <cell r="D692">
            <v>1667.75</v>
          </cell>
          <cell r="F692" t="str">
            <v>398SE</v>
          </cell>
          <cell r="G692" t="str">
            <v>398</v>
          </cell>
          <cell r="I692">
            <v>1667.75</v>
          </cell>
        </row>
        <row r="693">
          <cell r="A693" t="str">
            <v>398SG</v>
          </cell>
          <cell r="B693" t="str">
            <v>398</v>
          </cell>
          <cell r="D693">
            <v>1844790.825</v>
          </cell>
          <cell r="F693" t="str">
            <v>398SG</v>
          </cell>
          <cell r="G693" t="str">
            <v>398</v>
          </cell>
          <cell r="I693">
            <v>1844790.825</v>
          </cell>
        </row>
        <row r="694">
          <cell r="A694" t="str">
            <v>398SO</v>
          </cell>
          <cell r="B694" t="str">
            <v>398</v>
          </cell>
          <cell r="D694">
            <v>3314034.34</v>
          </cell>
          <cell r="F694" t="str">
            <v>398SO</v>
          </cell>
          <cell r="G694" t="str">
            <v>398</v>
          </cell>
          <cell r="I694">
            <v>3314034.34</v>
          </cell>
        </row>
        <row r="695">
          <cell r="A695" t="str">
            <v>398UT</v>
          </cell>
          <cell r="B695" t="str">
            <v>398</v>
          </cell>
          <cell r="D695">
            <v>358689.41499999998</v>
          </cell>
          <cell r="F695" t="str">
            <v>398UT</v>
          </cell>
          <cell r="G695" t="str">
            <v>398</v>
          </cell>
          <cell r="I695">
            <v>358689.41499999998</v>
          </cell>
        </row>
        <row r="696">
          <cell r="A696" t="str">
            <v>398WA</v>
          </cell>
          <cell r="B696" t="str">
            <v>398</v>
          </cell>
          <cell r="D696">
            <v>121362.045</v>
          </cell>
          <cell r="F696" t="str">
            <v>398WA</v>
          </cell>
          <cell r="G696" t="str">
            <v>398</v>
          </cell>
          <cell r="I696">
            <v>121362.045</v>
          </cell>
        </row>
        <row r="697">
          <cell r="A697" t="str">
            <v>398WYP</v>
          </cell>
          <cell r="B697" t="str">
            <v>398</v>
          </cell>
          <cell r="D697">
            <v>168541.245</v>
          </cell>
          <cell r="F697" t="str">
            <v>398WYP</v>
          </cell>
          <cell r="G697" t="str">
            <v>398</v>
          </cell>
          <cell r="I697">
            <v>168541.245</v>
          </cell>
        </row>
        <row r="698">
          <cell r="A698" t="str">
            <v>398WYU</v>
          </cell>
          <cell r="B698" t="str">
            <v>398</v>
          </cell>
          <cell r="D698">
            <v>19367.759999999998</v>
          </cell>
          <cell r="F698" t="str">
            <v>398WYU</v>
          </cell>
          <cell r="G698" t="str">
            <v>398</v>
          </cell>
          <cell r="I698">
            <v>19367.759999999998</v>
          </cell>
        </row>
        <row r="699">
          <cell r="A699" t="str">
            <v>399SE</v>
          </cell>
          <cell r="B699" t="str">
            <v>399</v>
          </cell>
          <cell r="D699">
            <v>509663403.87951481</v>
          </cell>
          <cell r="F699" t="str">
            <v>399SE</v>
          </cell>
          <cell r="G699" t="str">
            <v>399</v>
          </cell>
          <cell r="I699">
            <v>509663403.87951481</v>
          </cell>
        </row>
        <row r="700">
          <cell r="A700" t="str">
            <v>403360CA</v>
          </cell>
          <cell r="B700" t="str">
            <v>403360</v>
          </cell>
          <cell r="D700">
            <v>25547.619118551029</v>
          </cell>
          <cell r="F700" t="str">
            <v>403360CA</v>
          </cell>
          <cell r="G700" t="str">
            <v>403360</v>
          </cell>
          <cell r="I700">
            <v>25547.619118551029</v>
          </cell>
        </row>
        <row r="701">
          <cell r="A701" t="str">
            <v>403360ID</v>
          </cell>
          <cell r="B701" t="str">
            <v>403360</v>
          </cell>
          <cell r="D701">
            <v>21398.411682008296</v>
          </cell>
          <cell r="F701" t="str">
            <v>403360ID</v>
          </cell>
          <cell r="G701" t="str">
            <v>403360</v>
          </cell>
          <cell r="I701">
            <v>21398.411682008296</v>
          </cell>
        </row>
        <row r="702">
          <cell r="A702" t="str">
            <v>403360OR</v>
          </cell>
          <cell r="B702" t="str">
            <v>403360</v>
          </cell>
          <cell r="D702">
            <v>89504.079458912951</v>
          </cell>
          <cell r="F702" t="str">
            <v>403360OR</v>
          </cell>
          <cell r="G702" t="str">
            <v>403360</v>
          </cell>
          <cell r="I702">
            <v>89504.079458912951</v>
          </cell>
        </row>
        <row r="703">
          <cell r="A703" t="str">
            <v>403360UT</v>
          </cell>
          <cell r="B703" t="str">
            <v>403360</v>
          </cell>
          <cell r="D703">
            <v>168140.5770770438</v>
          </cell>
          <cell r="F703" t="str">
            <v>403360UT</v>
          </cell>
          <cell r="G703" t="str">
            <v>403360</v>
          </cell>
          <cell r="I703">
            <v>168140.5770770438</v>
          </cell>
        </row>
        <row r="704">
          <cell r="A704" t="str">
            <v>403360WA</v>
          </cell>
          <cell r="B704" t="str">
            <v>403360</v>
          </cell>
          <cell r="D704">
            <v>13262.98597618928</v>
          </cell>
          <cell r="F704" t="str">
            <v>403360WA</v>
          </cell>
          <cell r="G704" t="str">
            <v>403360</v>
          </cell>
          <cell r="I704">
            <v>13262.98597618928</v>
          </cell>
        </row>
        <row r="705">
          <cell r="A705" t="str">
            <v>403360WYP</v>
          </cell>
          <cell r="B705" t="str">
            <v>403360</v>
          </cell>
          <cell r="D705">
            <v>50811.411242350303</v>
          </cell>
          <cell r="F705" t="str">
            <v>403360WYP</v>
          </cell>
          <cell r="G705" t="str">
            <v>403360</v>
          </cell>
          <cell r="I705">
            <v>50811.411242350303</v>
          </cell>
        </row>
        <row r="706">
          <cell r="A706" t="str">
            <v>403360WYU</v>
          </cell>
          <cell r="B706" t="str">
            <v>403360</v>
          </cell>
          <cell r="D706">
            <v>31080.86</v>
          </cell>
          <cell r="F706" t="str">
            <v>403360WYU</v>
          </cell>
          <cell r="G706" t="str">
            <v>403360</v>
          </cell>
          <cell r="I706">
            <v>31080.86</v>
          </cell>
        </row>
        <row r="707">
          <cell r="A707" t="str">
            <v>403361CA</v>
          </cell>
          <cell r="B707" t="str">
            <v>403361</v>
          </cell>
          <cell r="D707">
            <v>51630.692140092033</v>
          </cell>
          <cell r="F707" t="str">
            <v>403361CA</v>
          </cell>
          <cell r="G707" t="str">
            <v>403361</v>
          </cell>
          <cell r="I707">
            <v>51630.692140092033</v>
          </cell>
        </row>
        <row r="708">
          <cell r="A708" t="str">
            <v>403361ID</v>
          </cell>
          <cell r="B708" t="str">
            <v>403361</v>
          </cell>
          <cell r="D708">
            <v>27823.558746104256</v>
          </cell>
          <cell r="F708" t="str">
            <v>403361ID</v>
          </cell>
          <cell r="G708" t="str">
            <v>403361</v>
          </cell>
          <cell r="I708">
            <v>27823.558746104256</v>
          </cell>
        </row>
        <row r="709">
          <cell r="A709" t="str">
            <v>403361OR</v>
          </cell>
          <cell r="B709" t="str">
            <v>403361</v>
          </cell>
          <cell r="D709">
            <v>293734.91846492368</v>
          </cell>
          <cell r="F709" t="str">
            <v>403361OR</v>
          </cell>
          <cell r="G709" t="str">
            <v>403361</v>
          </cell>
          <cell r="I709">
            <v>293734.91846492368</v>
          </cell>
        </row>
        <row r="710">
          <cell r="A710" t="str">
            <v>403361UT</v>
          </cell>
          <cell r="B710" t="str">
            <v>403361</v>
          </cell>
          <cell r="D710">
            <v>608870.40773769724</v>
          </cell>
          <cell r="F710" t="str">
            <v>403361UT</v>
          </cell>
          <cell r="G710" t="str">
            <v>403361</v>
          </cell>
          <cell r="I710">
            <v>608870.40773769724</v>
          </cell>
        </row>
        <row r="711">
          <cell r="A711" t="str">
            <v>403361WA</v>
          </cell>
          <cell r="B711" t="str">
            <v>403361</v>
          </cell>
          <cell r="D711">
            <v>49724.536691290152</v>
          </cell>
          <cell r="F711" t="str">
            <v>403361WA</v>
          </cell>
          <cell r="G711" t="str">
            <v>403361</v>
          </cell>
          <cell r="I711">
            <v>49724.536691290152</v>
          </cell>
        </row>
        <row r="712">
          <cell r="A712" t="str">
            <v>403361WYP</v>
          </cell>
          <cell r="B712" t="str">
            <v>403361</v>
          </cell>
          <cell r="D712">
            <v>174047.51023317163</v>
          </cell>
          <cell r="F712" t="str">
            <v>403361WYP</v>
          </cell>
          <cell r="G712" t="str">
            <v>403361</v>
          </cell>
          <cell r="I712">
            <v>174047.51023317163</v>
          </cell>
        </row>
        <row r="713">
          <cell r="A713" t="str">
            <v>403361WYU</v>
          </cell>
          <cell r="B713" t="str">
            <v>403361</v>
          </cell>
          <cell r="D713">
            <v>3121.52</v>
          </cell>
          <cell r="F713" t="str">
            <v>403361WYU</v>
          </cell>
          <cell r="G713" t="str">
            <v>403361</v>
          </cell>
          <cell r="I713">
            <v>3121.52</v>
          </cell>
        </row>
        <row r="714">
          <cell r="A714" t="str">
            <v>403362CA</v>
          </cell>
          <cell r="B714" t="str">
            <v>403362</v>
          </cell>
          <cell r="D714">
            <v>625134.8514172592</v>
          </cell>
          <cell r="F714" t="str">
            <v>403362CA</v>
          </cell>
          <cell r="G714" t="str">
            <v>403362</v>
          </cell>
          <cell r="I714">
            <v>625134.8514172592</v>
          </cell>
        </row>
        <row r="715">
          <cell r="A715" t="str">
            <v>403362ID</v>
          </cell>
          <cell r="B715" t="str">
            <v>403362</v>
          </cell>
          <cell r="D715">
            <v>673675.15969694161</v>
          </cell>
          <cell r="F715" t="str">
            <v>403362ID</v>
          </cell>
          <cell r="G715" t="str">
            <v>403362</v>
          </cell>
          <cell r="I715">
            <v>673675.15969694161</v>
          </cell>
        </row>
        <row r="716">
          <cell r="A716" t="str">
            <v>403362OR</v>
          </cell>
          <cell r="B716" t="str">
            <v>403362</v>
          </cell>
          <cell r="D716">
            <v>4512834.0124921491</v>
          </cell>
          <cell r="F716" t="str">
            <v>403362OR</v>
          </cell>
          <cell r="G716" t="str">
            <v>403362</v>
          </cell>
          <cell r="I716">
            <v>4512834.0124921491</v>
          </cell>
        </row>
        <row r="717">
          <cell r="A717" t="str">
            <v>403362UT</v>
          </cell>
          <cell r="B717" t="str">
            <v>403362</v>
          </cell>
          <cell r="D717">
            <v>9838764.2133123372</v>
          </cell>
          <cell r="F717" t="str">
            <v>403362UT</v>
          </cell>
          <cell r="G717" t="str">
            <v>403362</v>
          </cell>
          <cell r="I717">
            <v>9838764.2133123372</v>
          </cell>
        </row>
        <row r="718">
          <cell r="A718" t="str">
            <v>403362WA</v>
          </cell>
          <cell r="B718" t="str">
            <v>403362</v>
          </cell>
          <cell r="D718">
            <v>1141763.4841210959</v>
          </cell>
          <cell r="F718" t="str">
            <v>403362WA</v>
          </cell>
          <cell r="G718" t="str">
            <v>403362</v>
          </cell>
          <cell r="I718">
            <v>1141763.4841210959</v>
          </cell>
        </row>
        <row r="719">
          <cell r="A719" t="str">
            <v>403362WYP</v>
          </cell>
          <cell r="B719" t="str">
            <v>403362</v>
          </cell>
          <cell r="D719">
            <v>2450877.9503704947</v>
          </cell>
          <cell r="F719" t="str">
            <v>403362WYP</v>
          </cell>
          <cell r="G719" t="str">
            <v>403362</v>
          </cell>
          <cell r="I719">
            <v>2450877.9503704947</v>
          </cell>
        </row>
        <row r="720">
          <cell r="A720" t="str">
            <v>403362WYU</v>
          </cell>
          <cell r="B720" t="str">
            <v>403362</v>
          </cell>
          <cell r="D720">
            <v>124977.76</v>
          </cell>
          <cell r="F720" t="str">
            <v>403362WYU</v>
          </cell>
          <cell r="G720" t="str">
            <v>403362</v>
          </cell>
          <cell r="I720">
            <v>124977.76</v>
          </cell>
        </row>
        <row r="721">
          <cell r="A721" t="str">
            <v>403363CA</v>
          </cell>
          <cell r="B721" t="str">
            <v>403363</v>
          </cell>
          <cell r="D721">
            <v>63.43466344737103</v>
          </cell>
          <cell r="F721" t="str">
            <v>403363CA</v>
          </cell>
          <cell r="G721" t="str">
            <v>403363</v>
          </cell>
          <cell r="I721">
            <v>63.43466344737103</v>
          </cell>
        </row>
        <row r="722">
          <cell r="A722" t="str">
            <v>403363ID</v>
          </cell>
          <cell r="B722" t="str">
            <v>403363</v>
          </cell>
          <cell r="D722">
            <v>56.435282146640667</v>
          </cell>
          <cell r="F722" t="str">
            <v>403363ID</v>
          </cell>
          <cell r="G722" t="str">
            <v>403363</v>
          </cell>
          <cell r="I722">
            <v>56.435282146640667</v>
          </cell>
        </row>
        <row r="723">
          <cell r="A723" t="str">
            <v>403363OR</v>
          </cell>
          <cell r="B723" t="str">
            <v>403363</v>
          </cell>
          <cell r="D723">
            <v>416.14806591057487</v>
          </cell>
          <cell r="F723" t="str">
            <v>403363OR</v>
          </cell>
          <cell r="G723" t="str">
            <v>403363</v>
          </cell>
          <cell r="I723">
            <v>416.14806591057487</v>
          </cell>
        </row>
        <row r="724">
          <cell r="A724" t="str">
            <v>403363WA</v>
          </cell>
          <cell r="B724" t="str">
            <v>403363</v>
          </cell>
          <cell r="D724">
            <v>128.82927359877706</v>
          </cell>
          <cell r="F724" t="str">
            <v>403363WA</v>
          </cell>
          <cell r="G724" t="str">
            <v>403363</v>
          </cell>
          <cell r="I724">
            <v>128.82927359877706</v>
          </cell>
        </row>
        <row r="725">
          <cell r="A725" t="str">
            <v>403363WYP</v>
          </cell>
          <cell r="B725" t="str">
            <v>403363</v>
          </cell>
          <cell r="D725">
            <v>232.13234548449054</v>
          </cell>
          <cell r="F725" t="str">
            <v>403363WYP</v>
          </cell>
          <cell r="G725" t="str">
            <v>403363</v>
          </cell>
          <cell r="I725">
            <v>232.13234548449054</v>
          </cell>
        </row>
        <row r="726">
          <cell r="A726" t="str">
            <v>403363UT</v>
          </cell>
          <cell r="B726" t="str">
            <v>403363</v>
          </cell>
          <cell r="D726">
            <v>73553.919069456519</v>
          </cell>
          <cell r="F726" t="str">
            <v>403363UT</v>
          </cell>
          <cell r="G726" t="str">
            <v>403363</v>
          </cell>
          <cell r="I726">
            <v>73553.919069456519</v>
          </cell>
        </row>
        <row r="727">
          <cell r="A727" t="str">
            <v>403364CA</v>
          </cell>
          <cell r="B727" t="str">
            <v>403364</v>
          </cell>
          <cell r="D727">
            <v>2415830.2431107019</v>
          </cell>
          <cell r="F727" t="str">
            <v>403364CA</v>
          </cell>
          <cell r="G727" t="str">
            <v>403364</v>
          </cell>
          <cell r="I727">
            <v>2415830.2431107019</v>
          </cell>
        </row>
        <row r="728">
          <cell r="A728" t="str">
            <v>403364ID</v>
          </cell>
          <cell r="B728" t="str">
            <v>403364</v>
          </cell>
          <cell r="D728">
            <v>2142523.121589426</v>
          </cell>
          <cell r="F728" t="str">
            <v>403364ID</v>
          </cell>
          <cell r="G728" t="str">
            <v>403364</v>
          </cell>
          <cell r="I728">
            <v>2142523.121589426</v>
          </cell>
        </row>
        <row r="729">
          <cell r="A729" t="str">
            <v>403364OR</v>
          </cell>
          <cell r="B729" t="str">
            <v>403364</v>
          </cell>
          <cell r="D729">
            <v>12723391.710125363</v>
          </cell>
          <cell r="F729" t="str">
            <v>403364OR</v>
          </cell>
          <cell r="G729" t="str">
            <v>403364</v>
          </cell>
          <cell r="I729">
            <v>12723391.710125363</v>
          </cell>
        </row>
        <row r="730">
          <cell r="A730" t="str">
            <v>403364UT</v>
          </cell>
          <cell r="B730" t="str">
            <v>403364</v>
          </cell>
          <cell r="D730">
            <v>10966286.100939453</v>
          </cell>
          <cell r="F730" t="str">
            <v>403364UT</v>
          </cell>
          <cell r="G730" t="str">
            <v>403364</v>
          </cell>
          <cell r="I730">
            <v>10966286.100939453</v>
          </cell>
        </row>
        <row r="731">
          <cell r="A731" t="str">
            <v>403364WA</v>
          </cell>
          <cell r="B731" t="str">
            <v>403364</v>
          </cell>
          <cell r="D731">
            <v>3754782.3426738298</v>
          </cell>
          <cell r="F731" t="str">
            <v>403364WA</v>
          </cell>
          <cell r="G731" t="str">
            <v>403364</v>
          </cell>
          <cell r="I731">
            <v>3754782.3426738298</v>
          </cell>
        </row>
        <row r="732">
          <cell r="A732" t="str">
            <v>403364WYP</v>
          </cell>
          <cell r="B732" t="str">
            <v>403364</v>
          </cell>
          <cell r="D732">
            <v>3167980.3113782322</v>
          </cell>
          <cell r="F732" t="str">
            <v>403364WYP</v>
          </cell>
          <cell r="G732" t="str">
            <v>403364</v>
          </cell>
          <cell r="I732">
            <v>3167980.3113782322</v>
          </cell>
        </row>
        <row r="733">
          <cell r="A733" t="str">
            <v>403364WYU</v>
          </cell>
          <cell r="B733" t="str">
            <v>403364</v>
          </cell>
          <cell r="D733">
            <v>565667.99</v>
          </cell>
          <cell r="F733" t="str">
            <v>403364WYU</v>
          </cell>
          <cell r="G733" t="str">
            <v>403364</v>
          </cell>
          <cell r="I733">
            <v>565667.99</v>
          </cell>
        </row>
        <row r="734">
          <cell r="A734" t="str">
            <v>403365CA</v>
          </cell>
          <cell r="B734" t="str">
            <v>403365</v>
          </cell>
          <cell r="D734">
            <v>1052137.7358505444</v>
          </cell>
          <cell r="F734" t="str">
            <v>403365CA</v>
          </cell>
          <cell r="G734" t="str">
            <v>403365</v>
          </cell>
          <cell r="I734">
            <v>1052137.7358505444</v>
          </cell>
        </row>
        <row r="735">
          <cell r="A735" t="str">
            <v>403365ID</v>
          </cell>
          <cell r="B735" t="str">
            <v>403365</v>
          </cell>
          <cell r="D735">
            <v>1011727.9147551093</v>
          </cell>
          <cell r="F735" t="str">
            <v>403365ID</v>
          </cell>
          <cell r="G735" t="str">
            <v>403365</v>
          </cell>
          <cell r="I735">
            <v>1011727.9147551093</v>
          </cell>
        </row>
        <row r="736">
          <cell r="A736" t="str">
            <v>403365OR</v>
          </cell>
          <cell r="B736" t="str">
            <v>403365</v>
          </cell>
          <cell r="D736">
            <v>7099692.5473588761</v>
          </cell>
          <cell r="F736" t="str">
            <v>403365OR</v>
          </cell>
          <cell r="G736" t="str">
            <v>403365</v>
          </cell>
          <cell r="I736">
            <v>7099692.5473588761</v>
          </cell>
        </row>
        <row r="737">
          <cell r="A737" t="str">
            <v>403365UT</v>
          </cell>
          <cell r="B737" t="str">
            <v>403365</v>
          </cell>
          <cell r="D737">
            <v>6683165.0681760823</v>
          </cell>
          <cell r="F737" t="str">
            <v>403365UT</v>
          </cell>
          <cell r="G737" t="str">
            <v>403365</v>
          </cell>
          <cell r="I737">
            <v>6683165.0681760823</v>
          </cell>
        </row>
        <row r="738">
          <cell r="A738" t="str">
            <v>403365WA</v>
          </cell>
          <cell r="B738" t="str">
            <v>403365</v>
          </cell>
          <cell r="D738">
            <v>1775650.8033032608</v>
          </cell>
          <cell r="F738" t="str">
            <v>403365WA</v>
          </cell>
          <cell r="G738" t="str">
            <v>403365</v>
          </cell>
          <cell r="I738">
            <v>1775650.8033032608</v>
          </cell>
        </row>
        <row r="739">
          <cell r="A739" t="str">
            <v>403365WYP</v>
          </cell>
          <cell r="B739" t="str">
            <v>403365</v>
          </cell>
          <cell r="D739">
            <v>2322676.5764476275</v>
          </cell>
          <cell r="F739" t="str">
            <v>403365WYP</v>
          </cell>
          <cell r="G739" t="str">
            <v>403365</v>
          </cell>
          <cell r="I739">
            <v>2322676.5764476275</v>
          </cell>
        </row>
        <row r="740">
          <cell r="A740" t="str">
            <v>403365WYU</v>
          </cell>
          <cell r="B740" t="str">
            <v>403365</v>
          </cell>
          <cell r="D740">
            <v>284624.90000000002</v>
          </cell>
          <cell r="F740" t="str">
            <v>403365WYU</v>
          </cell>
          <cell r="G740" t="str">
            <v>403365</v>
          </cell>
          <cell r="I740">
            <v>284624.90000000002</v>
          </cell>
        </row>
        <row r="741">
          <cell r="A741" t="str">
            <v>403366CA</v>
          </cell>
          <cell r="B741" t="str">
            <v>403366</v>
          </cell>
          <cell r="D741">
            <v>541918.1375680546</v>
          </cell>
          <cell r="F741" t="str">
            <v>403366CA</v>
          </cell>
          <cell r="G741" t="str">
            <v>403366</v>
          </cell>
          <cell r="I741">
            <v>541918.1375680546</v>
          </cell>
        </row>
        <row r="742">
          <cell r="A742" t="str">
            <v>403366ID</v>
          </cell>
          <cell r="B742" t="str">
            <v>403366</v>
          </cell>
          <cell r="D742">
            <v>181463.26074883158</v>
          </cell>
          <cell r="F742" t="str">
            <v>403366ID</v>
          </cell>
          <cell r="G742" t="str">
            <v>403366</v>
          </cell>
          <cell r="I742">
            <v>181463.26074883158</v>
          </cell>
        </row>
        <row r="743">
          <cell r="A743" t="str">
            <v>403366OR</v>
          </cell>
          <cell r="B743" t="str">
            <v>403366</v>
          </cell>
          <cell r="D743">
            <v>2269178.2307475512</v>
          </cell>
          <cell r="F743" t="str">
            <v>403366OR</v>
          </cell>
          <cell r="G743" t="str">
            <v>403366</v>
          </cell>
          <cell r="I743">
            <v>2269178.2307475512</v>
          </cell>
        </row>
        <row r="744">
          <cell r="A744" t="str">
            <v>403366UT</v>
          </cell>
          <cell r="B744" t="str">
            <v>403366</v>
          </cell>
          <cell r="D744">
            <v>3828979.0416616066</v>
          </cell>
          <cell r="F744" t="str">
            <v>403366UT</v>
          </cell>
          <cell r="G744" t="str">
            <v>403366</v>
          </cell>
          <cell r="I744">
            <v>3828979.0416616066</v>
          </cell>
        </row>
        <row r="745">
          <cell r="A745" t="str">
            <v>403366WA</v>
          </cell>
          <cell r="B745" t="str">
            <v>403366</v>
          </cell>
          <cell r="D745">
            <v>715832.278780138</v>
          </cell>
          <cell r="F745" t="str">
            <v>403366WA</v>
          </cell>
          <cell r="G745" t="str">
            <v>403366</v>
          </cell>
          <cell r="I745">
            <v>715832.278780138</v>
          </cell>
        </row>
        <row r="746">
          <cell r="A746" t="str">
            <v>403366WYP</v>
          </cell>
          <cell r="B746" t="str">
            <v>403366</v>
          </cell>
          <cell r="D746">
            <v>544925.64867067267</v>
          </cell>
          <cell r="F746" t="str">
            <v>403366WYP</v>
          </cell>
          <cell r="G746" t="str">
            <v>403366</v>
          </cell>
          <cell r="I746">
            <v>544925.64867067267</v>
          </cell>
        </row>
        <row r="747">
          <cell r="A747" t="str">
            <v>403366WYU</v>
          </cell>
          <cell r="B747" t="str">
            <v>403366</v>
          </cell>
          <cell r="D747">
            <v>142428.51</v>
          </cell>
          <cell r="F747" t="str">
            <v>403366WYU</v>
          </cell>
          <cell r="G747" t="str">
            <v>403366</v>
          </cell>
          <cell r="I747">
            <v>142428.51</v>
          </cell>
        </row>
        <row r="748">
          <cell r="A748" t="str">
            <v>403367CA</v>
          </cell>
          <cell r="B748" t="str">
            <v>403367</v>
          </cell>
          <cell r="D748">
            <v>997449.60981806321</v>
          </cell>
          <cell r="F748" t="str">
            <v>403367CA</v>
          </cell>
          <cell r="G748" t="str">
            <v>403367</v>
          </cell>
          <cell r="I748">
            <v>997449.60981806321</v>
          </cell>
        </row>
        <row r="749">
          <cell r="A749" t="str">
            <v>403367ID</v>
          </cell>
          <cell r="B749" t="str">
            <v>403367</v>
          </cell>
          <cell r="D749">
            <v>529650.87861189595</v>
          </cell>
          <cell r="F749" t="str">
            <v>403367ID</v>
          </cell>
          <cell r="G749" t="str">
            <v>403367</v>
          </cell>
          <cell r="I749">
            <v>529650.87861189595</v>
          </cell>
        </row>
        <row r="750">
          <cell r="A750" t="str">
            <v>403367OR</v>
          </cell>
          <cell r="B750" t="str">
            <v>403367</v>
          </cell>
          <cell r="D750">
            <v>4049081.4905325654</v>
          </cell>
          <cell r="F750" t="str">
            <v>403367OR</v>
          </cell>
          <cell r="G750" t="str">
            <v>403367</v>
          </cell>
          <cell r="I750">
            <v>4049081.4905325654</v>
          </cell>
        </row>
        <row r="751">
          <cell r="A751" t="str">
            <v>403367UT</v>
          </cell>
          <cell r="B751" t="str">
            <v>403367</v>
          </cell>
          <cell r="D751">
            <v>10950181.124025131</v>
          </cell>
          <cell r="F751" t="str">
            <v>403367UT</v>
          </cell>
          <cell r="G751" t="str">
            <v>403367</v>
          </cell>
          <cell r="I751">
            <v>10950181.124025131</v>
          </cell>
        </row>
        <row r="752">
          <cell r="A752" t="str">
            <v>403367WA</v>
          </cell>
          <cell r="B752" t="str">
            <v>403367</v>
          </cell>
          <cell r="D752">
            <v>727395.89279857918</v>
          </cell>
          <cell r="F752" t="str">
            <v>403367WA</v>
          </cell>
          <cell r="G752" t="str">
            <v>403367</v>
          </cell>
          <cell r="I752">
            <v>727395.89279857918</v>
          </cell>
        </row>
        <row r="753">
          <cell r="A753" t="str">
            <v>403367WYP</v>
          </cell>
          <cell r="B753" t="str">
            <v>403367</v>
          </cell>
          <cell r="D753">
            <v>1215209.0365723148</v>
          </cell>
          <cell r="F753" t="str">
            <v>403367WYP</v>
          </cell>
          <cell r="G753" t="str">
            <v>403367</v>
          </cell>
          <cell r="I753">
            <v>1215209.0365723148</v>
          </cell>
        </row>
        <row r="754">
          <cell r="A754" t="str">
            <v>403367WYU</v>
          </cell>
          <cell r="B754" t="str">
            <v>403367</v>
          </cell>
          <cell r="D754">
            <v>556465.81000000006</v>
          </cell>
          <cell r="F754" t="str">
            <v>403367WYU</v>
          </cell>
          <cell r="G754" t="str">
            <v>403367</v>
          </cell>
          <cell r="I754">
            <v>556465.81000000006</v>
          </cell>
        </row>
        <row r="755">
          <cell r="A755" t="str">
            <v>403368CA</v>
          </cell>
          <cell r="B755" t="str">
            <v>403368</v>
          </cell>
          <cell r="D755">
            <v>1531445.826297103</v>
          </cell>
          <cell r="F755" t="str">
            <v>403368CA</v>
          </cell>
          <cell r="G755" t="str">
            <v>403368</v>
          </cell>
          <cell r="I755">
            <v>1531445.826297103</v>
          </cell>
        </row>
        <row r="756">
          <cell r="A756" t="str">
            <v>403368ID</v>
          </cell>
          <cell r="B756" t="str">
            <v>403368</v>
          </cell>
          <cell r="D756">
            <v>1521348.5343966372</v>
          </cell>
          <cell r="F756" t="str">
            <v>403368ID</v>
          </cell>
          <cell r="G756" t="str">
            <v>403368</v>
          </cell>
          <cell r="I756">
            <v>1521348.5343966372</v>
          </cell>
        </row>
        <row r="757">
          <cell r="A757" t="str">
            <v>403368OR</v>
          </cell>
          <cell r="B757" t="str">
            <v>403368</v>
          </cell>
          <cell r="D757">
            <v>11409268.108034367</v>
          </cell>
          <cell r="F757" t="str">
            <v>403368OR</v>
          </cell>
          <cell r="G757" t="str">
            <v>403368</v>
          </cell>
          <cell r="I757">
            <v>11409268.108034367</v>
          </cell>
        </row>
        <row r="758">
          <cell r="A758" t="str">
            <v>403368UT</v>
          </cell>
          <cell r="B758" t="str">
            <v>403368</v>
          </cell>
          <cell r="D758">
            <v>9057613.4965659361</v>
          </cell>
          <cell r="F758" t="str">
            <v>403368UT</v>
          </cell>
          <cell r="G758" t="str">
            <v>403368</v>
          </cell>
          <cell r="I758">
            <v>9057613.4965659361</v>
          </cell>
        </row>
        <row r="759">
          <cell r="A759" t="str">
            <v>403368WA</v>
          </cell>
          <cell r="B759" t="str">
            <v>403368</v>
          </cell>
          <cell r="D759">
            <v>2870182.0896779378</v>
          </cell>
          <cell r="F759" t="str">
            <v>403368WA</v>
          </cell>
          <cell r="G759" t="str">
            <v>403368</v>
          </cell>
          <cell r="I759">
            <v>2870182.0896779378</v>
          </cell>
        </row>
        <row r="760">
          <cell r="A760" t="str">
            <v>403368WYP</v>
          </cell>
          <cell r="B760" t="str">
            <v>403368</v>
          </cell>
          <cell r="D760">
            <v>2551114.0346413404</v>
          </cell>
          <cell r="F760" t="str">
            <v>403368WYP</v>
          </cell>
          <cell r="G760" t="str">
            <v>403368</v>
          </cell>
          <cell r="I760">
            <v>2551114.0346413404</v>
          </cell>
        </row>
        <row r="761">
          <cell r="A761" t="str">
            <v>403368WYU</v>
          </cell>
          <cell r="B761" t="str">
            <v>403368</v>
          </cell>
          <cell r="D761">
            <v>363387.74</v>
          </cell>
          <cell r="F761" t="str">
            <v>403368WYU</v>
          </cell>
          <cell r="G761" t="str">
            <v>403368</v>
          </cell>
          <cell r="I761">
            <v>363387.74</v>
          </cell>
        </row>
        <row r="762">
          <cell r="A762" t="str">
            <v>403369CA</v>
          </cell>
          <cell r="B762" t="str">
            <v>403369</v>
          </cell>
          <cell r="D762">
            <v>867685.26801164739</v>
          </cell>
          <cell r="F762" t="str">
            <v>403369CA</v>
          </cell>
          <cell r="G762" t="str">
            <v>403369</v>
          </cell>
          <cell r="I762">
            <v>867685.26801164739</v>
          </cell>
        </row>
        <row r="763">
          <cell r="A763" t="str">
            <v>403369ID</v>
          </cell>
          <cell r="B763" t="str">
            <v>403369</v>
          </cell>
          <cell r="D763">
            <v>570829.80487831612</v>
          </cell>
          <cell r="F763" t="str">
            <v>403369ID</v>
          </cell>
          <cell r="G763" t="str">
            <v>403369</v>
          </cell>
          <cell r="I763">
            <v>570829.80487831612</v>
          </cell>
        </row>
        <row r="764">
          <cell r="A764" t="str">
            <v>403369OR</v>
          </cell>
          <cell r="B764" t="str">
            <v>403369</v>
          </cell>
          <cell r="D764">
            <v>4671553.5620432515</v>
          </cell>
          <cell r="F764" t="str">
            <v>403369OR</v>
          </cell>
          <cell r="G764" t="str">
            <v>403369</v>
          </cell>
          <cell r="I764">
            <v>4671553.5620432515</v>
          </cell>
        </row>
        <row r="765">
          <cell r="A765" t="str">
            <v>403369UT</v>
          </cell>
          <cell r="B765" t="str">
            <v>403369</v>
          </cell>
          <cell r="D765">
            <v>4182663.3615175528</v>
          </cell>
          <cell r="F765" t="str">
            <v>403369UT</v>
          </cell>
          <cell r="G765" t="str">
            <v>403369</v>
          </cell>
          <cell r="I765">
            <v>4182663.3615175528</v>
          </cell>
        </row>
        <row r="766">
          <cell r="A766" t="str">
            <v>403369WA</v>
          </cell>
          <cell r="B766" t="str">
            <v>403369</v>
          </cell>
          <cell r="D766">
            <v>1266228.3022126702</v>
          </cell>
          <cell r="F766" t="str">
            <v>403369WA</v>
          </cell>
          <cell r="G766" t="str">
            <v>403369</v>
          </cell>
          <cell r="I766">
            <v>1266228.3022126702</v>
          </cell>
        </row>
        <row r="767">
          <cell r="A767" t="str">
            <v>403369WYP</v>
          </cell>
          <cell r="B767" t="str">
            <v>403369</v>
          </cell>
          <cell r="D767">
            <v>1066031.9835601614</v>
          </cell>
          <cell r="F767" t="str">
            <v>403369WYP</v>
          </cell>
          <cell r="G767" t="str">
            <v>403369</v>
          </cell>
          <cell r="I767">
            <v>1066031.9835601614</v>
          </cell>
        </row>
        <row r="768">
          <cell r="A768" t="str">
            <v>403369WYU</v>
          </cell>
          <cell r="B768" t="str">
            <v>403369</v>
          </cell>
          <cell r="D768">
            <v>240046.56</v>
          </cell>
          <cell r="F768" t="str">
            <v>403369WYU</v>
          </cell>
          <cell r="G768" t="str">
            <v>403369</v>
          </cell>
          <cell r="I768">
            <v>240046.56</v>
          </cell>
        </row>
        <row r="769">
          <cell r="A769" t="str">
            <v>403370CA</v>
          </cell>
          <cell r="B769" t="str">
            <v>403370</v>
          </cell>
          <cell r="D769">
            <v>196837.59997282794</v>
          </cell>
          <cell r="F769" t="str">
            <v>403370CA</v>
          </cell>
          <cell r="G769" t="str">
            <v>403370</v>
          </cell>
          <cell r="I769">
            <v>196837.59997282794</v>
          </cell>
        </row>
        <row r="770">
          <cell r="A770" t="str">
            <v>403370ID</v>
          </cell>
          <cell r="B770" t="str">
            <v>403370</v>
          </cell>
          <cell r="D770">
            <v>460044.50356734701</v>
          </cell>
          <cell r="F770" t="str">
            <v>403370ID</v>
          </cell>
          <cell r="G770" t="str">
            <v>403370</v>
          </cell>
          <cell r="I770">
            <v>460044.50356734701</v>
          </cell>
        </row>
        <row r="771">
          <cell r="A771" t="str">
            <v>403370OR</v>
          </cell>
          <cell r="B771" t="str">
            <v>403370</v>
          </cell>
          <cell r="D771">
            <v>2297267.1676497636</v>
          </cell>
          <cell r="F771" t="str">
            <v>403370OR</v>
          </cell>
          <cell r="G771" t="str">
            <v>403370</v>
          </cell>
          <cell r="I771">
            <v>2297267.1676497636</v>
          </cell>
        </row>
        <row r="772">
          <cell r="A772" t="str">
            <v>403370UT</v>
          </cell>
          <cell r="B772" t="str">
            <v>403370</v>
          </cell>
          <cell r="D772">
            <v>2746974.0436198455</v>
          </cell>
          <cell r="F772" t="str">
            <v>403370UT</v>
          </cell>
          <cell r="G772" t="str">
            <v>403370</v>
          </cell>
          <cell r="I772">
            <v>2746974.0436198455</v>
          </cell>
        </row>
        <row r="773">
          <cell r="A773" t="str">
            <v>403370WA</v>
          </cell>
          <cell r="B773" t="str">
            <v>403370</v>
          </cell>
          <cell r="D773">
            <v>559968.21720769443</v>
          </cell>
          <cell r="F773" t="str">
            <v>403370WA</v>
          </cell>
          <cell r="G773" t="str">
            <v>403370</v>
          </cell>
          <cell r="I773">
            <v>559968.21720769443</v>
          </cell>
        </row>
        <row r="774">
          <cell r="A774" t="str">
            <v>403370WYP</v>
          </cell>
          <cell r="B774" t="str">
            <v>403370</v>
          </cell>
          <cell r="D774">
            <v>506431.8582939257</v>
          </cell>
          <cell r="F774" t="str">
            <v>403370WYP</v>
          </cell>
          <cell r="G774" t="str">
            <v>403370</v>
          </cell>
          <cell r="I774">
            <v>506431.8582939257</v>
          </cell>
        </row>
        <row r="775">
          <cell r="A775" t="str">
            <v>403370WYU</v>
          </cell>
          <cell r="B775" t="str">
            <v>403370</v>
          </cell>
          <cell r="D775">
            <v>95541.759999999995</v>
          </cell>
          <cell r="F775" t="str">
            <v>403370WYU</v>
          </cell>
          <cell r="G775" t="str">
            <v>403370</v>
          </cell>
          <cell r="I775">
            <v>95541.759999999995</v>
          </cell>
        </row>
        <row r="776">
          <cell r="A776" t="str">
            <v>403371CA</v>
          </cell>
          <cell r="B776" t="str">
            <v>403371</v>
          </cell>
          <cell r="D776">
            <v>24449.079855727156</v>
          </cell>
          <cell r="F776" t="str">
            <v>403371CA</v>
          </cell>
          <cell r="G776" t="str">
            <v>403371</v>
          </cell>
          <cell r="I776">
            <v>24449.079855727156</v>
          </cell>
        </row>
        <row r="777">
          <cell r="A777" t="str">
            <v>403371ID</v>
          </cell>
          <cell r="B777" t="str">
            <v>403371</v>
          </cell>
          <cell r="D777">
            <v>8217.3324428457272</v>
          </cell>
          <cell r="F777" t="str">
            <v>403371ID</v>
          </cell>
          <cell r="G777" t="str">
            <v>403371</v>
          </cell>
          <cell r="I777">
            <v>8217.3324428457272</v>
          </cell>
        </row>
        <row r="778">
          <cell r="A778" t="str">
            <v>403371OR</v>
          </cell>
          <cell r="B778" t="str">
            <v>403371</v>
          </cell>
          <cell r="D778">
            <v>121943.95035529857</v>
          </cell>
          <cell r="F778" t="str">
            <v>403371OR</v>
          </cell>
          <cell r="G778" t="str">
            <v>403371</v>
          </cell>
          <cell r="I778">
            <v>121943.95035529857</v>
          </cell>
        </row>
        <row r="779">
          <cell r="A779" t="str">
            <v>403371UT</v>
          </cell>
          <cell r="B779" t="str">
            <v>403371</v>
          </cell>
          <cell r="D779">
            <v>280242.86215134151</v>
          </cell>
          <cell r="F779" t="str">
            <v>403371UT</v>
          </cell>
          <cell r="G779" t="str">
            <v>403371</v>
          </cell>
          <cell r="I779">
            <v>280242.86215134151</v>
          </cell>
        </row>
        <row r="780">
          <cell r="A780" t="str">
            <v>403371WA</v>
          </cell>
          <cell r="B780" t="str">
            <v>403371</v>
          </cell>
          <cell r="D780">
            <v>20849.524774671929</v>
          </cell>
          <cell r="F780" t="str">
            <v>403371WA</v>
          </cell>
          <cell r="G780" t="str">
            <v>403371</v>
          </cell>
          <cell r="I780">
            <v>20849.524774671929</v>
          </cell>
        </row>
        <row r="781">
          <cell r="A781" t="str">
            <v>403371WYP</v>
          </cell>
          <cell r="B781" t="str">
            <v>403371</v>
          </cell>
          <cell r="D781">
            <v>48686.911193820386</v>
          </cell>
          <cell r="F781" t="str">
            <v>403371WYP</v>
          </cell>
          <cell r="G781" t="str">
            <v>403371</v>
          </cell>
          <cell r="I781">
            <v>48686.911193820386</v>
          </cell>
        </row>
        <row r="782">
          <cell r="A782" t="str">
            <v>403371WYU</v>
          </cell>
          <cell r="B782" t="str">
            <v>403371</v>
          </cell>
          <cell r="D782">
            <v>8709.42</v>
          </cell>
          <cell r="F782" t="str">
            <v>403371WYU</v>
          </cell>
          <cell r="G782" t="str">
            <v>403371</v>
          </cell>
          <cell r="I782">
            <v>8709.42</v>
          </cell>
        </row>
        <row r="783">
          <cell r="A783" t="str">
            <v>403373CA</v>
          </cell>
          <cell r="B783" t="str">
            <v>403373</v>
          </cell>
          <cell r="D783">
            <v>42925.861101664515</v>
          </cell>
          <cell r="F783" t="str">
            <v>403373CA</v>
          </cell>
          <cell r="G783" t="str">
            <v>403373</v>
          </cell>
          <cell r="I783">
            <v>42925.861101664515</v>
          </cell>
        </row>
        <row r="784">
          <cell r="A784" t="str">
            <v>403373ID</v>
          </cell>
          <cell r="B784" t="str">
            <v>403373</v>
          </cell>
          <cell r="D784">
            <v>33655.599984074957</v>
          </cell>
          <cell r="F784" t="str">
            <v>403373ID</v>
          </cell>
          <cell r="G784" t="str">
            <v>403373</v>
          </cell>
          <cell r="I784">
            <v>33655.599984074957</v>
          </cell>
        </row>
        <row r="785">
          <cell r="A785" t="str">
            <v>403373OR</v>
          </cell>
          <cell r="B785" t="str">
            <v>403373</v>
          </cell>
          <cell r="D785">
            <v>695272.69740112335</v>
          </cell>
          <cell r="F785" t="str">
            <v>403373OR</v>
          </cell>
          <cell r="G785" t="str">
            <v>403373</v>
          </cell>
          <cell r="I785">
            <v>695272.69740112335</v>
          </cell>
        </row>
        <row r="786">
          <cell r="A786" t="str">
            <v>403373UT</v>
          </cell>
          <cell r="B786" t="str">
            <v>403373</v>
          </cell>
          <cell r="D786">
            <v>1193697.6621264599</v>
          </cell>
          <cell r="F786" t="str">
            <v>403373UT</v>
          </cell>
          <cell r="G786" t="str">
            <v>403373</v>
          </cell>
          <cell r="I786">
            <v>1193697.6621264599</v>
          </cell>
        </row>
        <row r="787">
          <cell r="A787" t="str">
            <v>403373WA</v>
          </cell>
          <cell r="B787" t="str">
            <v>403373</v>
          </cell>
          <cell r="D787">
            <v>132343.29019113243</v>
          </cell>
          <cell r="F787" t="str">
            <v>403373WA</v>
          </cell>
          <cell r="G787" t="str">
            <v>403373</v>
          </cell>
          <cell r="I787">
            <v>132343.29019113243</v>
          </cell>
        </row>
        <row r="788">
          <cell r="A788" t="str">
            <v>403373WYP</v>
          </cell>
          <cell r="B788" t="str">
            <v>403373</v>
          </cell>
          <cell r="D788">
            <v>221544.45381772131</v>
          </cell>
          <cell r="F788" t="str">
            <v>403373WYP</v>
          </cell>
          <cell r="G788" t="str">
            <v>403373</v>
          </cell>
          <cell r="I788">
            <v>221544.45381772131</v>
          </cell>
        </row>
        <row r="789">
          <cell r="A789" t="str">
            <v>403373WYU</v>
          </cell>
          <cell r="B789" t="str">
            <v>403373</v>
          </cell>
          <cell r="D789">
            <v>61506.05</v>
          </cell>
          <cell r="F789" t="str">
            <v>403373WYU</v>
          </cell>
          <cell r="G789" t="str">
            <v>403373</v>
          </cell>
          <cell r="I789">
            <v>61506.05</v>
          </cell>
        </row>
        <row r="790">
          <cell r="A790" t="str">
            <v>403GPCA</v>
          </cell>
          <cell r="B790" t="str">
            <v>403GP</v>
          </cell>
          <cell r="D790">
            <v>327006.65700266336</v>
          </cell>
          <cell r="F790" t="str">
            <v>403GPCA</v>
          </cell>
          <cell r="G790" t="str">
            <v>403GP</v>
          </cell>
          <cell r="I790">
            <v>327006.65700266336</v>
          </cell>
        </row>
        <row r="791">
          <cell r="A791" t="str">
            <v>403GPCN</v>
          </cell>
          <cell r="B791" t="str">
            <v>403GP</v>
          </cell>
          <cell r="D791">
            <v>1573539.971923548</v>
          </cell>
          <cell r="F791" t="str">
            <v>403GPCN</v>
          </cell>
          <cell r="G791" t="str">
            <v>403GP</v>
          </cell>
          <cell r="I791">
            <v>1573539.971923548</v>
          </cell>
        </row>
        <row r="792">
          <cell r="A792" t="str">
            <v>403GPDGP</v>
          </cell>
          <cell r="B792" t="str">
            <v>403GP</v>
          </cell>
          <cell r="D792">
            <v>245820.18133110926</v>
          </cell>
          <cell r="F792" t="str">
            <v>403GPDGP</v>
          </cell>
          <cell r="G792" t="str">
            <v>403GP</v>
          </cell>
          <cell r="I792">
            <v>245820.18133110926</v>
          </cell>
        </row>
        <row r="793">
          <cell r="A793" t="str">
            <v>403GPDGU</v>
          </cell>
          <cell r="B793" t="str">
            <v>403GP</v>
          </cell>
          <cell r="D793">
            <v>430481.65748587268</v>
          </cell>
          <cell r="F793" t="str">
            <v>403GPDGU</v>
          </cell>
          <cell r="G793" t="str">
            <v>403GP</v>
          </cell>
          <cell r="I793">
            <v>430481.65748587268</v>
          </cell>
        </row>
        <row r="794">
          <cell r="A794" t="str">
            <v>403GPID</v>
          </cell>
          <cell r="B794" t="str">
            <v>403GP</v>
          </cell>
          <cell r="D794">
            <v>715014.09109206754</v>
          </cell>
          <cell r="F794" t="str">
            <v>403GPID</v>
          </cell>
          <cell r="G794" t="str">
            <v>403GP</v>
          </cell>
          <cell r="I794">
            <v>715014.09109206754</v>
          </cell>
        </row>
        <row r="795">
          <cell r="A795" t="str">
            <v>403GPOR</v>
          </cell>
          <cell r="B795" t="str">
            <v>403GP</v>
          </cell>
          <cell r="D795">
            <v>3852305.0293600284</v>
          </cell>
          <cell r="F795" t="str">
            <v>403GPOR</v>
          </cell>
          <cell r="G795" t="str">
            <v>403GP</v>
          </cell>
          <cell r="I795">
            <v>3852305.0293600284</v>
          </cell>
        </row>
        <row r="796">
          <cell r="A796" t="str">
            <v>403GPSE</v>
          </cell>
          <cell r="B796" t="str">
            <v>403GP</v>
          </cell>
          <cell r="D796">
            <v>19545.26563353958</v>
          </cell>
          <cell r="F796" t="str">
            <v>403GPSE</v>
          </cell>
          <cell r="G796" t="str">
            <v>403GP</v>
          </cell>
          <cell r="I796">
            <v>19545.26563353958</v>
          </cell>
        </row>
        <row r="797">
          <cell r="A797" t="str">
            <v>403GPSG</v>
          </cell>
          <cell r="B797" t="str">
            <v>403GP</v>
          </cell>
          <cell r="D797">
            <v>5453377.2616860643</v>
          </cell>
          <cell r="F797" t="str">
            <v>403GPSG</v>
          </cell>
          <cell r="G797" t="str">
            <v>403GP</v>
          </cell>
          <cell r="I797">
            <v>5453377.2616860643</v>
          </cell>
        </row>
        <row r="798">
          <cell r="A798" t="str">
            <v>403GPSO</v>
          </cell>
          <cell r="B798" t="str">
            <v>403GP</v>
          </cell>
          <cell r="D798">
            <v>13094579.241010908</v>
          </cell>
          <cell r="F798" t="str">
            <v>403GPSO</v>
          </cell>
          <cell r="G798" t="str">
            <v>403GP</v>
          </cell>
          <cell r="I798">
            <v>13094579.241010908</v>
          </cell>
        </row>
        <row r="799">
          <cell r="A799" t="str">
            <v>403GPSSGCH</v>
          </cell>
          <cell r="B799" t="str">
            <v>403GP</v>
          </cell>
          <cell r="D799">
            <v>116448.05161725455</v>
          </cell>
          <cell r="F799" t="str">
            <v>403GPSSGCH</v>
          </cell>
          <cell r="G799" t="str">
            <v>403GP</v>
          </cell>
          <cell r="I799">
            <v>116448.05161725455</v>
          </cell>
        </row>
        <row r="800">
          <cell r="A800" t="str">
            <v>403GPSSGCT</v>
          </cell>
          <cell r="B800" t="str">
            <v>403GP</v>
          </cell>
          <cell r="D800">
            <v>6348.0220786274895</v>
          </cell>
          <cell r="F800" t="str">
            <v>403GPSSGCT</v>
          </cell>
          <cell r="G800" t="str">
            <v>403GP</v>
          </cell>
          <cell r="I800">
            <v>6348.0220786274895</v>
          </cell>
        </row>
        <row r="801">
          <cell r="A801" t="str">
            <v>403GPUT</v>
          </cell>
          <cell r="B801" t="str">
            <v>403GP</v>
          </cell>
          <cell r="D801">
            <v>3715630.8692613202</v>
          </cell>
          <cell r="F801" t="str">
            <v>403GPUT</v>
          </cell>
          <cell r="G801" t="str">
            <v>403GP</v>
          </cell>
          <cell r="I801">
            <v>3715630.8692613202</v>
          </cell>
        </row>
        <row r="802">
          <cell r="A802" t="str">
            <v>403GPWA</v>
          </cell>
          <cell r="B802" t="str">
            <v>403GP</v>
          </cell>
          <cell r="D802">
            <v>1366148.3791391794</v>
          </cell>
          <cell r="F802" t="str">
            <v>403GPWA</v>
          </cell>
          <cell r="G802" t="str">
            <v>403GP</v>
          </cell>
          <cell r="I802">
            <v>1366148.3791391794</v>
          </cell>
        </row>
        <row r="803">
          <cell r="A803" t="str">
            <v>403GPWYP</v>
          </cell>
          <cell r="B803" t="str">
            <v>403GP</v>
          </cell>
          <cell r="D803">
            <v>1861834.071187722</v>
          </cell>
          <cell r="F803" t="str">
            <v>403GPWYP</v>
          </cell>
          <cell r="G803" t="str">
            <v>403GP</v>
          </cell>
          <cell r="I803">
            <v>1861834.071187722</v>
          </cell>
        </row>
        <row r="804">
          <cell r="A804" t="str">
            <v>403GPWYU</v>
          </cell>
          <cell r="B804" t="str">
            <v>403GP</v>
          </cell>
          <cell r="D804">
            <v>313809.27329415805</v>
          </cell>
          <cell r="F804" t="str">
            <v>403GPWYU</v>
          </cell>
          <cell r="G804" t="str">
            <v>403GP</v>
          </cell>
          <cell r="I804">
            <v>313809.27329415805</v>
          </cell>
        </row>
        <row r="805">
          <cell r="A805" t="str">
            <v>403HPDGP</v>
          </cell>
          <cell r="B805" t="str">
            <v>403HP</v>
          </cell>
          <cell r="D805">
            <v>3843694.032469572</v>
          </cell>
          <cell r="F805" t="str">
            <v>403HPDGP</v>
          </cell>
          <cell r="G805" t="str">
            <v>403HP</v>
          </cell>
          <cell r="I805">
            <v>3843694.032469572</v>
          </cell>
        </row>
        <row r="806">
          <cell r="A806" t="str">
            <v>403HPDGU</v>
          </cell>
          <cell r="B806" t="str">
            <v>403HP</v>
          </cell>
          <cell r="D806">
            <v>975074.57703746064</v>
          </cell>
          <cell r="F806" t="str">
            <v>403HPDGU</v>
          </cell>
          <cell r="G806" t="str">
            <v>403HP</v>
          </cell>
          <cell r="I806">
            <v>975074.57703746064</v>
          </cell>
        </row>
        <row r="807">
          <cell r="A807" t="str">
            <v>403HPSG-P</v>
          </cell>
          <cell r="B807" t="str">
            <v>403HP</v>
          </cell>
          <cell r="D807">
            <v>14191081.553180661</v>
          </cell>
          <cell r="F807" t="str">
            <v>403HPSG-P</v>
          </cell>
          <cell r="G807" t="str">
            <v>403HP</v>
          </cell>
          <cell r="I807">
            <v>14191081.553180661</v>
          </cell>
        </row>
        <row r="808">
          <cell r="A808" t="str">
            <v>403HPSG-U</v>
          </cell>
          <cell r="B808" t="str">
            <v>403HP</v>
          </cell>
          <cell r="D808">
            <v>3747514.7772202739</v>
          </cell>
          <cell r="F808" t="str">
            <v>403HPSG-U</v>
          </cell>
          <cell r="G808" t="str">
            <v>403HP</v>
          </cell>
          <cell r="I808">
            <v>3747514.7772202739</v>
          </cell>
        </row>
        <row r="809">
          <cell r="A809" t="str">
            <v>403OPDGU</v>
          </cell>
          <cell r="B809" t="str">
            <v>403OP</v>
          </cell>
          <cell r="D809">
            <v>93302.4702478986</v>
          </cell>
          <cell r="F809" t="str">
            <v>403OPDGU</v>
          </cell>
          <cell r="G809" t="str">
            <v>403OP</v>
          </cell>
          <cell r="I809">
            <v>93302.4702478986</v>
          </cell>
        </row>
        <row r="810">
          <cell r="A810" t="str">
            <v>403OPSG</v>
          </cell>
          <cell r="B810" t="str">
            <v>403OP</v>
          </cell>
          <cell r="D810">
            <v>31357816.081919037</v>
          </cell>
          <cell r="F810" t="str">
            <v>403OPSG</v>
          </cell>
          <cell r="G810" t="str">
            <v>403OP</v>
          </cell>
          <cell r="I810">
            <v>31357816.081919037</v>
          </cell>
        </row>
        <row r="811">
          <cell r="A811" t="str">
            <v>403OPSG-W</v>
          </cell>
          <cell r="B811" t="str">
            <v>403OP</v>
          </cell>
          <cell r="D811">
            <v>81586594.90584743</v>
          </cell>
          <cell r="F811" t="str">
            <v>403OPSG-W</v>
          </cell>
          <cell r="G811" t="str">
            <v>403OP</v>
          </cell>
          <cell r="I811">
            <v>81586594.90584743</v>
          </cell>
        </row>
        <row r="812">
          <cell r="A812" t="str">
            <v>403OPSSGCT</v>
          </cell>
          <cell r="B812" t="str">
            <v>403OP</v>
          </cell>
          <cell r="D812">
            <v>2668875.5378983566</v>
          </cell>
          <cell r="F812" t="str">
            <v>403OPSSGCT</v>
          </cell>
          <cell r="G812" t="str">
            <v>403OP</v>
          </cell>
          <cell r="I812">
            <v>2668875.5378983566</v>
          </cell>
        </row>
        <row r="813">
          <cell r="A813" t="str">
            <v>403SPDGP</v>
          </cell>
          <cell r="B813" t="str">
            <v>403SP</v>
          </cell>
          <cell r="D813">
            <v>21635459.819862362</v>
          </cell>
          <cell r="F813" t="str">
            <v>403SPDGP</v>
          </cell>
          <cell r="G813" t="str">
            <v>403SP</v>
          </cell>
          <cell r="I813">
            <v>21635459.819862362</v>
          </cell>
        </row>
        <row r="814">
          <cell r="A814" t="str">
            <v>403SPDGU</v>
          </cell>
          <cell r="B814" t="str">
            <v>403SP</v>
          </cell>
          <cell r="D814">
            <v>25388760.507340163</v>
          </cell>
          <cell r="F814" t="str">
            <v>403SPDGU</v>
          </cell>
          <cell r="G814" t="str">
            <v>403SP</v>
          </cell>
          <cell r="I814">
            <v>25388760.507340163</v>
          </cell>
        </row>
        <row r="815">
          <cell r="A815" t="str">
            <v>403SPSG</v>
          </cell>
          <cell r="B815" t="str">
            <v>403SP</v>
          </cell>
          <cell r="D815">
            <v>85562002.687209457</v>
          </cell>
          <cell r="F815" t="str">
            <v>403SPSG</v>
          </cell>
          <cell r="G815" t="str">
            <v>403SP</v>
          </cell>
          <cell r="I815">
            <v>85562002.687209457</v>
          </cell>
        </row>
        <row r="816">
          <cell r="A816" t="str">
            <v>403SPSSGCH</v>
          </cell>
          <cell r="B816" t="str">
            <v>403SP</v>
          </cell>
          <cell r="D816">
            <v>7796459.0893942099</v>
          </cell>
          <cell r="F816" t="str">
            <v>403SPSSGCH</v>
          </cell>
          <cell r="G816" t="str">
            <v>403SP</v>
          </cell>
          <cell r="I816">
            <v>7796459.0893942099</v>
          </cell>
        </row>
        <row r="817">
          <cell r="A817" t="str">
            <v>403TPDGP</v>
          </cell>
          <cell r="B817" t="str">
            <v>403TP</v>
          </cell>
          <cell r="D817">
            <v>11072518.884079073</v>
          </cell>
          <cell r="F817" t="str">
            <v>403TPDGP</v>
          </cell>
          <cell r="G817" t="str">
            <v>403TP</v>
          </cell>
          <cell r="I817">
            <v>11072518.884079073</v>
          </cell>
        </row>
        <row r="818">
          <cell r="A818" t="str">
            <v>403TPDGU</v>
          </cell>
          <cell r="B818" t="str">
            <v>403TP</v>
          </cell>
          <cell r="D818">
            <v>12437155.907627711</v>
          </cell>
          <cell r="F818" t="str">
            <v>403TPDGU</v>
          </cell>
          <cell r="G818" t="str">
            <v>403TP</v>
          </cell>
          <cell r="I818">
            <v>12437155.907627711</v>
          </cell>
        </row>
        <row r="819">
          <cell r="A819" t="str">
            <v>403TPSG</v>
          </cell>
          <cell r="B819" t="str">
            <v>403TP</v>
          </cell>
          <cell r="D819">
            <v>66552962.629557341</v>
          </cell>
          <cell r="F819" t="str">
            <v>403TPSG</v>
          </cell>
          <cell r="G819" t="str">
            <v>403TP</v>
          </cell>
          <cell r="I819">
            <v>66552962.629557341</v>
          </cell>
        </row>
        <row r="820">
          <cell r="A820" t="str">
            <v>404GPCA</v>
          </cell>
          <cell r="B820" t="str">
            <v>404GP</v>
          </cell>
          <cell r="D820">
            <v>195824.01972774856</v>
          </cell>
          <cell r="F820" t="str">
            <v>404GPCA</v>
          </cell>
          <cell r="G820" t="str">
            <v>404GP</v>
          </cell>
          <cell r="I820">
            <v>195824.01972774856</v>
          </cell>
        </row>
        <row r="821">
          <cell r="A821" t="str">
            <v>404GPCN</v>
          </cell>
          <cell r="B821" t="str">
            <v>404GP</v>
          </cell>
          <cell r="D821">
            <v>294749.42313728452</v>
          </cell>
          <cell r="F821" t="str">
            <v>404GPCN</v>
          </cell>
          <cell r="G821" t="str">
            <v>404GP</v>
          </cell>
          <cell r="I821">
            <v>294749.42313728452</v>
          </cell>
        </row>
        <row r="822">
          <cell r="A822" t="str">
            <v>404GPOR</v>
          </cell>
          <cell r="B822" t="str">
            <v>404GP</v>
          </cell>
          <cell r="D822">
            <v>546039.68561477901</v>
          </cell>
          <cell r="F822" t="str">
            <v>404GPOR</v>
          </cell>
          <cell r="G822" t="str">
            <v>404GP</v>
          </cell>
          <cell r="I822">
            <v>546039.68561477901</v>
          </cell>
        </row>
        <row r="823">
          <cell r="A823" t="str">
            <v>404GPSO</v>
          </cell>
          <cell r="B823" t="str">
            <v>404GP</v>
          </cell>
          <cell r="D823">
            <v>1110247.6221629779</v>
          </cell>
          <cell r="F823" t="str">
            <v>404GPSO</v>
          </cell>
          <cell r="G823" t="str">
            <v>404GP</v>
          </cell>
          <cell r="I823">
            <v>1110247.6221629779</v>
          </cell>
        </row>
        <row r="824">
          <cell r="A824" t="str">
            <v>404GPUT</v>
          </cell>
          <cell r="B824" t="str">
            <v>404GP</v>
          </cell>
          <cell r="D824">
            <v>770.05999999999983</v>
          </cell>
          <cell r="F824" t="str">
            <v>404GPUT</v>
          </cell>
          <cell r="G824" t="str">
            <v>404GP</v>
          </cell>
          <cell r="I824">
            <v>770.05999999999983</v>
          </cell>
        </row>
        <row r="825">
          <cell r="A825" t="str">
            <v>404GPWA</v>
          </cell>
          <cell r="B825" t="str">
            <v>404GP</v>
          </cell>
          <cell r="D825">
            <v>105058.96308277624</v>
          </cell>
          <cell r="F825" t="str">
            <v>404GPWA</v>
          </cell>
          <cell r="G825" t="str">
            <v>404GP</v>
          </cell>
          <cell r="I825">
            <v>105058.96308277624</v>
          </cell>
        </row>
        <row r="826">
          <cell r="A826" t="str">
            <v>404GPWYP</v>
          </cell>
          <cell r="B826" t="str">
            <v>404GP</v>
          </cell>
          <cell r="D826">
            <v>528343.00990750152</v>
          </cell>
          <cell r="F826" t="str">
            <v>404GPWYP</v>
          </cell>
          <cell r="G826" t="str">
            <v>404GP</v>
          </cell>
          <cell r="I826">
            <v>528343.00990750152</v>
          </cell>
        </row>
        <row r="827">
          <cell r="A827" t="str">
            <v>404GPWYU</v>
          </cell>
          <cell r="B827" t="str">
            <v>404GP</v>
          </cell>
          <cell r="D827">
            <v>2772.7929374150822</v>
          </cell>
          <cell r="F827" t="str">
            <v>404GPWYU</v>
          </cell>
          <cell r="G827" t="str">
            <v>404GP</v>
          </cell>
          <cell r="I827">
            <v>2772.7929374150822</v>
          </cell>
        </row>
        <row r="828">
          <cell r="A828" t="str">
            <v>404HPDGP</v>
          </cell>
          <cell r="B828" t="str">
            <v>404HP</v>
          </cell>
          <cell r="D828">
            <v>0</v>
          </cell>
          <cell r="F828" t="str">
            <v>404HPDGP</v>
          </cell>
          <cell r="G828" t="str">
            <v>404HP</v>
          </cell>
          <cell r="I828">
            <v>0</v>
          </cell>
        </row>
        <row r="829">
          <cell r="A829" t="str">
            <v>404HPSG-P</v>
          </cell>
          <cell r="B829" t="str">
            <v>404HP</v>
          </cell>
          <cell r="D829">
            <v>142090.1625292745</v>
          </cell>
          <cell r="F829" t="str">
            <v>404HPSG-P</v>
          </cell>
          <cell r="G829" t="str">
            <v>404HP</v>
          </cell>
          <cell r="I829">
            <v>142090.1625292745</v>
          </cell>
        </row>
        <row r="830">
          <cell r="A830" t="str">
            <v>404HPSG-U</v>
          </cell>
          <cell r="B830" t="str">
            <v>404HP</v>
          </cell>
          <cell r="D830">
            <v>44532.498867975133</v>
          </cell>
          <cell r="F830" t="str">
            <v>404HPSG-U</v>
          </cell>
          <cell r="G830" t="str">
            <v>404HP</v>
          </cell>
          <cell r="I830">
            <v>44532.498867975133</v>
          </cell>
        </row>
        <row r="831">
          <cell r="A831" t="str">
            <v>404IPCN</v>
          </cell>
          <cell r="B831" t="str">
            <v>404IP</v>
          </cell>
          <cell r="D831">
            <v>5596875.9866068279</v>
          </cell>
          <cell r="F831" t="str">
            <v>404IPCN</v>
          </cell>
          <cell r="G831" t="str">
            <v>404IP</v>
          </cell>
          <cell r="I831">
            <v>5596875.9866068279</v>
          </cell>
        </row>
        <row r="832">
          <cell r="A832" t="str">
            <v>404IPDGU</v>
          </cell>
          <cell r="B832" t="str">
            <v>404IP</v>
          </cell>
          <cell r="D832">
            <v>16758.325241788774</v>
          </cell>
          <cell r="F832" t="str">
            <v>404IPDGU</v>
          </cell>
          <cell r="G832" t="str">
            <v>404IP</v>
          </cell>
          <cell r="I832">
            <v>16758.325241788774</v>
          </cell>
        </row>
        <row r="833">
          <cell r="A833" t="str">
            <v>404IPID</v>
          </cell>
          <cell r="B833" t="str">
            <v>404IP</v>
          </cell>
          <cell r="D833">
            <v>20515.11</v>
          </cell>
          <cell r="F833" t="str">
            <v>404IPID</v>
          </cell>
          <cell r="G833" t="str">
            <v>404IP</v>
          </cell>
          <cell r="I833">
            <v>20515.11</v>
          </cell>
        </row>
        <row r="834">
          <cell r="A834" t="str">
            <v>404IPOR</v>
          </cell>
          <cell r="B834" t="str">
            <v>404IP</v>
          </cell>
          <cell r="D834">
            <v>9198.6768621983429</v>
          </cell>
          <cell r="F834" t="str">
            <v>404IPOR</v>
          </cell>
          <cell r="G834" t="str">
            <v>404IP</v>
          </cell>
          <cell r="I834">
            <v>9198.6768621983429</v>
          </cell>
        </row>
        <row r="835">
          <cell r="A835" t="str">
            <v>404IPSE</v>
          </cell>
          <cell r="B835" t="str">
            <v>404IP</v>
          </cell>
          <cell r="D835">
            <v>292868.39792327082</v>
          </cell>
          <cell r="F835" t="str">
            <v>404IPSE</v>
          </cell>
          <cell r="G835" t="str">
            <v>404IP</v>
          </cell>
          <cell r="I835">
            <v>292868.39792327082</v>
          </cell>
        </row>
        <row r="836">
          <cell r="A836" t="str">
            <v>404IPSG</v>
          </cell>
          <cell r="B836" t="str">
            <v>404IP</v>
          </cell>
          <cell r="D836">
            <v>4822846.4204294495</v>
          </cell>
          <cell r="F836" t="str">
            <v>404IPSG</v>
          </cell>
          <cell r="G836" t="str">
            <v>404IP</v>
          </cell>
          <cell r="I836">
            <v>4822846.4204294495</v>
          </cell>
        </row>
        <row r="837">
          <cell r="A837" t="str">
            <v>404IPSG-P</v>
          </cell>
          <cell r="B837" t="str">
            <v>404IP</v>
          </cell>
          <cell r="D837">
            <v>10753285.384973003</v>
          </cell>
          <cell r="F837" t="str">
            <v>404IPSG-P</v>
          </cell>
          <cell r="G837" t="str">
            <v>404IP</v>
          </cell>
          <cell r="I837">
            <v>10753285.384973003</v>
          </cell>
        </row>
        <row r="838">
          <cell r="A838" t="str">
            <v>404IPSG-U</v>
          </cell>
          <cell r="B838" t="str">
            <v>404IP</v>
          </cell>
          <cell r="D838">
            <v>306773.54475821124</v>
          </cell>
          <cell r="F838" t="str">
            <v>404IPSG-U</v>
          </cell>
          <cell r="G838" t="str">
            <v>404IP</v>
          </cell>
          <cell r="I838">
            <v>306773.54475821124</v>
          </cell>
        </row>
        <row r="839">
          <cell r="A839" t="str">
            <v>404IPSO</v>
          </cell>
          <cell r="B839" t="str">
            <v>404IP</v>
          </cell>
          <cell r="D839">
            <v>18182867.171244599</v>
          </cell>
          <cell r="F839" t="str">
            <v>404IPSO</v>
          </cell>
          <cell r="G839" t="str">
            <v>404IP</v>
          </cell>
          <cell r="I839">
            <v>18182867.171244599</v>
          </cell>
        </row>
        <row r="840">
          <cell r="A840" t="str">
            <v>404IPSSGCH</v>
          </cell>
          <cell r="B840" t="str">
            <v>404IP</v>
          </cell>
          <cell r="D840">
            <v>0</v>
          </cell>
          <cell r="F840" t="str">
            <v>404IPSSGCH</v>
          </cell>
          <cell r="G840" t="str">
            <v>404IP</v>
          </cell>
          <cell r="I840">
            <v>0</v>
          </cell>
        </row>
        <row r="841">
          <cell r="A841" t="str">
            <v>404IPUT</v>
          </cell>
          <cell r="B841" t="str">
            <v>404IP</v>
          </cell>
          <cell r="D841">
            <v>12887.014926022341</v>
          </cell>
          <cell r="F841" t="str">
            <v>404IPUT</v>
          </cell>
          <cell r="G841" t="str">
            <v>404IP</v>
          </cell>
          <cell r="I841">
            <v>12887.014926022341</v>
          </cell>
        </row>
        <row r="842">
          <cell r="A842" t="str">
            <v>404IPWA</v>
          </cell>
          <cell r="B842" t="str">
            <v>404IP</v>
          </cell>
          <cell r="D842">
            <v>235.78002003092274</v>
          </cell>
          <cell r="F842" t="str">
            <v>404IPWA</v>
          </cell>
          <cell r="G842" t="str">
            <v>404IP</v>
          </cell>
          <cell r="I842">
            <v>235.78002003092274</v>
          </cell>
        </row>
        <row r="843">
          <cell r="A843" t="str">
            <v>404IPWYP</v>
          </cell>
          <cell r="B843" t="str">
            <v>404IP</v>
          </cell>
          <cell r="D843">
            <v>140440.36368216702</v>
          </cell>
          <cell r="F843" t="str">
            <v>404IPWYP</v>
          </cell>
          <cell r="G843" t="str">
            <v>404IP</v>
          </cell>
          <cell r="I843">
            <v>140440.36368216702</v>
          </cell>
        </row>
        <row r="844">
          <cell r="A844" t="str">
            <v>406SG</v>
          </cell>
          <cell r="B844" t="str">
            <v>406</v>
          </cell>
          <cell r="D844">
            <v>5523969.6699999999</v>
          </cell>
          <cell r="F844" t="str">
            <v>406SG</v>
          </cell>
          <cell r="G844" t="str">
            <v>406</v>
          </cell>
          <cell r="I844">
            <v>5523969.6699999999</v>
          </cell>
        </row>
        <row r="845">
          <cell r="A845" t="str">
            <v>407OR</v>
          </cell>
          <cell r="B845" t="str">
            <v>407</v>
          </cell>
          <cell r="D845">
            <v>-67953.119999999995</v>
          </cell>
          <cell r="F845" t="str">
            <v>407OR</v>
          </cell>
          <cell r="G845" t="str">
            <v>407</v>
          </cell>
          <cell r="I845">
            <v>-67953.119999999995</v>
          </cell>
        </row>
        <row r="846">
          <cell r="A846" t="str">
            <v>407OTHER</v>
          </cell>
          <cell r="B846" t="str">
            <v>407</v>
          </cell>
          <cell r="D846">
            <v>112778.99</v>
          </cell>
          <cell r="F846" t="str">
            <v>407OTHER</v>
          </cell>
          <cell r="G846" t="str">
            <v>407</v>
          </cell>
          <cell r="I846">
            <v>112778.99</v>
          </cell>
        </row>
        <row r="847">
          <cell r="A847" t="str">
            <v>407SG-P</v>
          </cell>
          <cell r="B847" t="str">
            <v>407</v>
          </cell>
          <cell r="D847">
            <v>60.430000000167638</v>
          </cell>
          <cell r="F847" t="str">
            <v>407SG-P</v>
          </cell>
          <cell r="G847" t="str">
            <v>407</v>
          </cell>
          <cell r="I847">
            <v>60.430000000167638</v>
          </cell>
        </row>
        <row r="848">
          <cell r="A848" t="str">
            <v>407TROJP</v>
          </cell>
          <cell r="B848" t="str">
            <v>407</v>
          </cell>
          <cell r="D848">
            <v>0</v>
          </cell>
          <cell r="F848" t="str">
            <v>407TROJP</v>
          </cell>
          <cell r="G848" t="str">
            <v>407</v>
          </cell>
          <cell r="I848">
            <v>0</v>
          </cell>
        </row>
        <row r="849">
          <cell r="A849" t="str">
            <v>407WA</v>
          </cell>
          <cell r="B849" t="str">
            <v>407</v>
          </cell>
          <cell r="D849">
            <v>-275765.40000000002</v>
          </cell>
          <cell r="F849" t="str">
            <v>407WA</v>
          </cell>
          <cell r="G849" t="str">
            <v>407</v>
          </cell>
          <cell r="I849">
            <v>-275765.40000000002</v>
          </cell>
        </row>
        <row r="850">
          <cell r="A850" t="str">
            <v>408CA</v>
          </cell>
          <cell r="B850" t="str">
            <v>408</v>
          </cell>
          <cell r="D850">
            <v>1090593.79</v>
          </cell>
          <cell r="F850" t="str">
            <v>408CA</v>
          </cell>
          <cell r="G850" t="str">
            <v>408</v>
          </cell>
          <cell r="I850">
            <v>1090593.79</v>
          </cell>
        </row>
        <row r="851">
          <cell r="A851" t="str">
            <v>408GPS</v>
          </cell>
          <cell r="B851" t="str">
            <v>408</v>
          </cell>
          <cell r="D851">
            <v>116851999.82000001</v>
          </cell>
          <cell r="F851" t="str">
            <v>408GPS</v>
          </cell>
          <cell r="G851" t="str">
            <v>408</v>
          </cell>
          <cell r="I851">
            <v>116851999.82000001</v>
          </cell>
        </row>
        <row r="852">
          <cell r="A852" t="str">
            <v>408OR</v>
          </cell>
          <cell r="B852" t="str">
            <v>408</v>
          </cell>
          <cell r="D852">
            <v>22691413.439999901</v>
          </cell>
          <cell r="F852" t="str">
            <v>408OR</v>
          </cell>
          <cell r="G852" t="str">
            <v>408</v>
          </cell>
          <cell r="I852">
            <v>22691413.439999901</v>
          </cell>
        </row>
        <row r="853">
          <cell r="A853" t="str">
            <v>408SE</v>
          </cell>
          <cell r="B853" t="str">
            <v>408</v>
          </cell>
          <cell r="D853">
            <v>734600.67</v>
          </cell>
          <cell r="F853" t="str">
            <v>408SE</v>
          </cell>
          <cell r="G853" t="str">
            <v>408</v>
          </cell>
          <cell r="I853">
            <v>734600.67</v>
          </cell>
        </row>
        <row r="854">
          <cell r="A854" t="str">
            <v>408SO</v>
          </cell>
          <cell r="B854" t="str">
            <v>408</v>
          </cell>
          <cell r="D854">
            <v>10162579.3699999</v>
          </cell>
          <cell r="F854" t="str">
            <v>408SO</v>
          </cell>
          <cell r="G854" t="str">
            <v>408</v>
          </cell>
          <cell r="I854">
            <v>10162579.3699999</v>
          </cell>
        </row>
        <row r="855">
          <cell r="A855" t="str">
            <v>408UT</v>
          </cell>
          <cell r="B855" t="str">
            <v>408</v>
          </cell>
          <cell r="D855">
            <v>1869.01</v>
          </cell>
          <cell r="F855" t="str">
            <v>408UT</v>
          </cell>
          <cell r="G855" t="str">
            <v>408</v>
          </cell>
          <cell r="I855">
            <v>1869.01</v>
          </cell>
        </row>
        <row r="856">
          <cell r="A856" t="str">
            <v>408WA</v>
          </cell>
          <cell r="B856" t="str">
            <v>408</v>
          </cell>
          <cell r="D856">
            <v>32909.25</v>
          </cell>
          <cell r="F856" t="str">
            <v>408WA</v>
          </cell>
          <cell r="G856" t="str">
            <v>408</v>
          </cell>
          <cell r="I856">
            <v>32909.25</v>
          </cell>
        </row>
        <row r="857">
          <cell r="A857" t="str">
            <v>408WYP</v>
          </cell>
          <cell r="B857" t="str">
            <v>408</v>
          </cell>
          <cell r="D857">
            <v>1611708.96</v>
          </cell>
          <cell r="F857" t="str">
            <v>408WYP</v>
          </cell>
          <cell r="G857" t="str">
            <v>408</v>
          </cell>
          <cell r="I857">
            <v>1611708.96</v>
          </cell>
        </row>
        <row r="858">
          <cell r="A858" t="str">
            <v>41140DGU</v>
          </cell>
          <cell r="B858" t="str">
            <v>41140</v>
          </cell>
          <cell r="D858">
            <v>-1874204</v>
          </cell>
          <cell r="F858" t="str">
            <v>41140DGU</v>
          </cell>
          <cell r="G858" t="str">
            <v>41140</v>
          </cell>
          <cell r="I858">
            <v>-1874204</v>
          </cell>
        </row>
        <row r="859">
          <cell r="A859" t="str">
            <v>41170SG-P</v>
          </cell>
          <cell r="B859" t="str">
            <v>41170</v>
          </cell>
          <cell r="D859">
            <v>0</v>
          </cell>
          <cell r="F859" t="str">
            <v>41170SG-P</v>
          </cell>
          <cell r="G859" t="str">
            <v>41170</v>
          </cell>
          <cell r="I859">
            <v>0</v>
          </cell>
        </row>
        <row r="860">
          <cell r="A860" t="str">
            <v>4118SE</v>
          </cell>
          <cell r="B860" t="str">
            <v>4118</v>
          </cell>
          <cell r="D860">
            <v>-3443333.3900000006</v>
          </cell>
          <cell r="F860" t="str">
            <v>4118SE</v>
          </cell>
          <cell r="G860" t="str">
            <v>4118</v>
          </cell>
          <cell r="I860">
            <v>-3443333.3900000006</v>
          </cell>
        </row>
        <row r="861">
          <cell r="A861" t="str">
            <v>419SNP</v>
          </cell>
          <cell r="B861" t="str">
            <v>419</v>
          </cell>
          <cell r="D861">
            <v>-40653406.950000003</v>
          </cell>
          <cell r="F861" t="str">
            <v>419SNP</v>
          </cell>
          <cell r="G861" t="str">
            <v>419</v>
          </cell>
          <cell r="I861">
            <v>-40653406.950000003</v>
          </cell>
        </row>
        <row r="862">
          <cell r="A862" t="str">
            <v>421CN</v>
          </cell>
          <cell r="B862" t="str">
            <v>421</v>
          </cell>
          <cell r="D862">
            <v>-778.08</v>
          </cell>
          <cell r="F862" t="str">
            <v>421CN</v>
          </cell>
          <cell r="G862" t="str">
            <v>421</v>
          </cell>
          <cell r="I862">
            <v>-778.08</v>
          </cell>
        </row>
        <row r="863">
          <cell r="A863" t="str">
            <v>421DGP</v>
          </cell>
          <cell r="B863" t="str">
            <v>421</v>
          </cell>
          <cell r="D863">
            <v>0</v>
          </cell>
          <cell r="F863" t="str">
            <v>421DGP</v>
          </cell>
          <cell r="G863" t="str">
            <v>421</v>
          </cell>
          <cell r="I863">
            <v>0</v>
          </cell>
        </row>
        <row r="864">
          <cell r="A864" t="str">
            <v>421DGU</v>
          </cell>
          <cell r="B864" t="str">
            <v>421</v>
          </cell>
          <cell r="D864">
            <v>-298822.05</v>
          </cell>
          <cell r="F864" t="str">
            <v>421DGU</v>
          </cell>
          <cell r="G864" t="str">
            <v>421</v>
          </cell>
          <cell r="I864">
            <v>-298822.05</v>
          </cell>
        </row>
        <row r="865">
          <cell r="A865" t="str">
            <v>421OR</v>
          </cell>
          <cell r="B865" t="str">
            <v>421</v>
          </cell>
          <cell r="D865">
            <v>381822.56</v>
          </cell>
          <cell r="F865" t="str">
            <v>421OR</v>
          </cell>
          <cell r="G865" t="str">
            <v>421</v>
          </cell>
          <cell r="I865">
            <v>381822.56</v>
          </cell>
        </row>
        <row r="866">
          <cell r="A866" t="str">
            <v>421OTHER</v>
          </cell>
          <cell r="B866" t="str">
            <v>421</v>
          </cell>
          <cell r="D866">
            <v>0</v>
          </cell>
          <cell r="F866" t="str">
            <v>421OTHER</v>
          </cell>
          <cell r="G866" t="str">
            <v>421</v>
          </cell>
          <cell r="I866">
            <v>0</v>
          </cell>
        </row>
        <row r="867">
          <cell r="A867" t="str">
            <v>421SG</v>
          </cell>
          <cell r="B867" t="str">
            <v>421</v>
          </cell>
          <cell r="D867">
            <v>-1185345.68</v>
          </cell>
          <cell r="F867" t="str">
            <v>421SG</v>
          </cell>
          <cell r="G867" t="str">
            <v>421</v>
          </cell>
          <cell r="I867">
            <v>-1185345.68</v>
          </cell>
        </row>
        <row r="868">
          <cell r="A868" t="str">
            <v>421SO</v>
          </cell>
          <cell r="B868" t="str">
            <v>421</v>
          </cell>
          <cell r="D868">
            <v>9079.07</v>
          </cell>
          <cell r="F868" t="str">
            <v>421SO</v>
          </cell>
          <cell r="G868" t="str">
            <v>421</v>
          </cell>
          <cell r="I868">
            <v>9079.07</v>
          </cell>
        </row>
        <row r="869">
          <cell r="A869" t="str">
            <v>421UT</v>
          </cell>
          <cell r="B869" t="str">
            <v>421</v>
          </cell>
          <cell r="D869">
            <v>-1178483.08</v>
          </cell>
          <cell r="F869" t="str">
            <v>421UT</v>
          </cell>
          <cell r="G869" t="str">
            <v>421</v>
          </cell>
          <cell r="I869">
            <v>-1178483.08</v>
          </cell>
        </row>
        <row r="870">
          <cell r="A870" t="str">
            <v>421WA</v>
          </cell>
          <cell r="B870" t="str">
            <v>421</v>
          </cell>
          <cell r="D870">
            <v>318.66000000000003</v>
          </cell>
          <cell r="F870" t="str">
            <v>421WA</v>
          </cell>
          <cell r="G870" t="str">
            <v>421</v>
          </cell>
          <cell r="I870">
            <v>318.66000000000003</v>
          </cell>
        </row>
        <row r="871">
          <cell r="A871" t="str">
            <v>421WYP</v>
          </cell>
          <cell r="B871" t="str">
            <v>421</v>
          </cell>
          <cell r="D871">
            <v>1288.8900000000001</v>
          </cell>
          <cell r="F871" t="str">
            <v>421WYP</v>
          </cell>
          <cell r="G871" t="str">
            <v>421</v>
          </cell>
          <cell r="I871">
            <v>1288.8900000000001</v>
          </cell>
        </row>
        <row r="872">
          <cell r="A872" t="str">
            <v>427SNP</v>
          </cell>
          <cell r="B872" t="str">
            <v>427</v>
          </cell>
          <cell r="D872">
            <v>0</v>
          </cell>
          <cell r="F872" t="str">
            <v>427SNP</v>
          </cell>
          <cell r="G872" t="str">
            <v>427</v>
          </cell>
          <cell r="I872">
            <v>0</v>
          </cell>
        </row>
        <row r="873">
          <cell r="A873" t="str">
            <v>428SNP</v>
          </cell>
          <cell r="B873" t="str">
            <v>428</v>
          </cell>
          <cell r="D873">
            <v>0</v>
          </cell>
          <cell r="F873" t="str">
            <v>428SNP</v>
          </cell>
          <cell r="G873" t="str">
            <v>428</v>
          </cell>
          <cell r="I873">
            <v>0</v>
          </cell>
        </row>
        <row r="874">
          <cell r="A874" t="str">
            <v>429SNP</v>
          </cell>
          <cell r="B874" t="str">
            <v>429</v>
          </cell>
          <cell r="D874">
            <v>0</v>
          </cell>
          <cell r="F874" t="str">
            <v>429SNP</v>
          </cell>
          <cell r="G874" t="str">
            <v>429</v>
          </cell>
          <cell r="I874">
            <v>0</v>
          </cell>
        </row>
        <row r="875">
          <cell r="A875" t="str">
            <v>431SNP</v>
          </cell>
          <cell r="B875" t="str">
            <v>431</v>
          </cell>
          <cell r="D875">
            <v>0</v>
          </cell>
          <cell r="F875" t="str">
            <v>431SNP</v>
          </cell>
          <cell r="G875" t="str">
            <v>431</v>
          </cell>
          <cell r="I875">
            <v>0</v>
          </cell>
        </row>
        <row r="876">
          <cell r="A876" t="str">
            <v>432SNP</v>
          </cell>
          <cell r="B876" t="str">
            <v>432</v>
          </cell>
          <cell r="D876">
            <v>0</v>
          </cell>
          <cell r="F876" t="str">
            <v>432SNP</v>
          </cell>
          <cell r="G876" t="str">
            <v>432</v>
          </cell>
          <cell r="I876">
            <v>0</v>
          </cell>
        </row>
        <row r="877">
          <cell r="A877" t="str">
            <v>4311UT</v>
          </cell>
          <cell r="B877" t="str">
            <v>431</v>
          </cell>
          <cell r="D877">
            <v>756441.85000000021</v>
          </cell>
          <cell r="F877" t="str">
            <v>4311UT</v>
          </cell>
          <cell r="G877" t="str">
            <v>431</v>
          </cell>
          <cell r="I877">
            <v>756441.85000000021</v>
          </cell>
        </row>
        <row r="878">
          <cell r="A878" t="str">
            <v>440CA</v>
          </cell>
          <cell r="B878" t="str">
            <v>440</v>
          </cell>
          <cell r="D878">
            <v>51173189.709126927</v>
          </cell>
          <cell r="F878" t="str">
            <v>440CA</v>
          </cell>
          <cell r="G878" t="str">
            <v>440</v>
          </cell>
          <cell r="I878">
            <v>51173189.709126927</v>
          </cell>
        </row>
        <row r="879">
          <cell r="A879" t="str">
            <v>440ID</v>
          </cell>
          <cell r="B879" t="str">
            <v>440</v>
          </cell>
          <cell r="D879">
            <v>62136982.812161461</v>
          </cell>
          <cell r="F879" t="str">
            <v>440ID</v>
          </cell>
          <cell r="G879" t="str">
            <v>440</v>
          </cell>
          <cell r="I879">
            <v>62136982.812161461</v>
          </cell>
        </row>
        <row r="880">
          <cell r="A880" t="str">
            <v>440OR</v>
          </cell>
          <cell r="B880" t="str">
            <v>440</v>
          </cell>
          <cell r="D880">
            <v>597514053.57893372</v>
          </cell>
          <cell r="F880" t="str">
            <v>440OR</v>
          </cell>
          <cell r="G880" t="str">
            <v>440</v>
          </cell>
          <cell r="I880">
            <v>597514053.57893372</v>
          </cell>
        </row>
        <row r="881">
          <cell r="A881" t="str">
            <v>440UT</v>
          </cell>
          <cell r="B881" t="str">
            <v>440</v>
          </cell>
          <cell r="D881">
            <v>623929955.08581817</v>
          </cell>
          <cell r="F881" t="str">
            <v>440UT</v>
          </cell>
          <cell r="G881" t="str">
            <v>440</v>
          </cell>
          <cell r="I881">
            <v>623929955.08581817</v>
          </cell>
        </row>
        <row r="882">
          <cell r="A882" t="str">
            <v>440WA</v>
          </cell>
          <cell r="B882" t="str">
            <v>440</v>
          </cell>
          <cell r="D882">
            <v>122762729.15663849</v>
          </cell>
          <cell r="F882" t="str">
            <v>440WA</v>
          </cell>
          <cell r="G882" t="str">
            <v>440</v>
          </cell>
          <cell r="I882">
            <v>122762729.15663849</v>
          </cell>
        </row>
        <row r="883">
          <cell r="A883" t="str">
            <v>440WYP</v>
          </cell>
          <cell r="B883" t="str">
            <v>440</v>
          </cell>
          <cell r="D883">
            <v>84494070.379988238</v>
          </cell>
          <cell r="F883" t="str">
            <v>440WYP</v>
          </cell>
          <cell r="G883" t="str">
            <v>440</v>
          </cell>
          <cell r="I883">
            <v>84494070.379988238</v>
          </cell>
        </row>
        <row r="884">
          <cell r="A884" t="str">
            <v>440WYU</v>
          </cell>
          <cell r="B884" t="str">
            <v>440</v>
          </cell>
          <cell r="D884">
            <v>11274739.449999999</v>
          </cell>
          <cell r="F884" t="str">
            <v>440WYU</v>
          </cell>
          <cell r="G884" t="str">
            <v>440</v>
          </cell>
          <cell r="I884">
            <v>11274739.449999999</v>
          </cell>
        </row>
        <row r="885">
          <cell r="A885" t="str">
            <v>442CA</v>
          </cell>
          <cell r="B885" t="str">
            <v>442</v>
          </cell>
          <cell r="D885">
            <v>47475149.996028483</v>
          </cell>
          <cell r="F885" t="str">
            <v>442CA</v>
          </cell>
          <cell r="G885" t="str">
            <v>442</v>
          </cell>
          <cell r="I885">
            <v>47475149.996028483</v>
          </cell>
        </row>
        <row r="886">
          <cell r="A886" t="str">
            <v>442ID</v>
          </cell>
          <cell r="B886" t="str">
            <v>442</v>
          </cell>
          <cell r="D886">
            <v>148386226.98129907</v>
          </cell>
          <cell r="F886" t="str">
            <v>442ID</v>
          </cell>
          <cell r="G886" t="str">
            <v>442</v>
          </cell>
          <cell r="I886">
            <v>148386226.98129907</v>
          </cell>
        </row>
        <row r="887">
          <cell r="A887" t="str">
            <v>442OR</v>
          </cell>
          <cell r="B887" t="str">
            <v>442</v>
          </cell>
          <cell r="D887">
            <v>591222539.61735046</v>
          </cell>
          <cell r="F887" t="str">
            <v>442OR</v>
          </cell>
          <cell r="G887" t="str">
            <v>442</v>
          </cell>
          <cell r="I887">
            <v>591222539.61735046</v>
          </cell>
        </row>
        <row r="888">
          <cell r="A888" t="str">
            <v>442UT</v>
          </cell>
          <cell r="B888" t="str">
            <v>442</v>
          </cell>
          <cell r="D888">
            <v>1046129096.6753823</v>
          </cell>
          <cell r="F888" t="str">
            <v>442UT</v>
          </cell>
          <cell r="G888" t="str">
            <v>442</v>
          </cell>
          <cell r="I888">
            <v>1046129096.6753823</v>
          </cell>
        </row>
        <row r="889">
          <cell r="A889" t="str">
            <v>442WA</v>
          </cell>
          <cell r="B889" t="str">
            <v>442</v>
          </cell>
          <cell r="D889">
            <v>152928158.57895914</v>
          </cell>
          <cell r="F889" t="str">
            <v>442WA</v>
          </cell>
          <cell r="G889" t="str">
            <v>442</v>
          </cell>
          <cell r="I889">
            <v>152928158.57895914</v>
          </cell>
        </row>
        <row r="890">
          <cell r="A890" t="str">
            <v>442WYP</v>
          </cell>
          <cell r="B890" t="str">
            <v>442</v>
          </cell>
          <cell r="D890">
            <v>401189247.00210303</v>
          </cell>
          <cell r="F890" t="str">
            <v>442WYP</v>
          </cell>
          <cell r="G890" t="str">
            <v>442</v>
          </cell>
          <cell r="I890">
            <v>401189247.00210303</v>
          </cell>
        </row>
        <row r="891">
          <cell r="A891" t="str">
            <v>442WYU</v>
          </cell>
          <cell r="B891" t="str">
            <v>442</v>
          </cell>
          <cell r="D891">
            <v>78482668.900000006</v>
          </cell>
          <cell r="F891" t="str">
            <v>442WYU</v>
          </cell>
          <cell r="G891" t="str">
            <v>442</v>
          </cell>
          <cell r="I891">
            <v>78482668.900000006</v>
          </cell>
        </row>
        <row r="892">
          <cell r="A892" t="str">
            <v>444CA</v>
          </cell>
          <cell r="B892" t="str">
            <v>444</v>
          </cell>
          <cell r="D892">
            <v>432807.24193548388</v>
          </cell>
          <cell r="F892" t="str">
            <v>444CA</v>
          </cell>
          <cell r="G892" t="str">
            <v>444</v>
          </cell>
          <cell r="I892">
            <v>432807.24193548388</v>
          </cell>
        </row>
        <row r="893">
          <cell r="A893" t="str">
            <v>444ID</v>
          </cell>
          <cell r="B893" t="str">
            <v>444</v>
          </cell>
          <cell r="D893">
            <v>476947.94341432641</v>
          </cell>
          <cell r="F893" t="str">
            <v>444ID</v>
          </cell>
          <cell r="G893" t="str">
            <v>444</v>
          </cell>
          <cell r="I893">
            <v>476947.94341432641</v>
          </cell>
        </row>
        <row r="894">
          <cell r="A894" t="str">
            <v>444OR</v>
          </cell>
          <cell r="B894" t="str">
            <v>444</v>
          </cell>
          <cell r="D894">
            <v>5965418.7112839045</v>
          </cell>
          <cell r="F894" t="str">
            <v>444OR</v>
          </cell>
          <cell r="G894" t="str">
            <v>444</v>
          </cell>
          <cell r="I894">
            <v>5965418.7112839045</v>
          </cell>
        </row>
        <row r="895">
          <cell r="A895" t="str">
            <v>444UT</v>
          </cell>
          <cell r="B895" t="str">
            <v>444</v>
          </cell>
          <cell r="D895">
            <v>10911620.343994766</v>
          </cell>
          <cell r="F895" t="str">
            <v>444UT</v>
          </cell>
          <cell r="G895" t="str">
            <v>444</v>
          </cell>
          <cell r="I895">
            <v>10911620.343994766</v>
          </cell>
        </row>
        <row r="896">
          <cell r="A896" t="str">
            <v>444WA</v>
          </cell>
          <cell r="B896" t="str">
            <v>444</v>
          </cell>
          <cell r="D896">
            <v>1152527.211116293</v>
          </cell>
          <cell r="F896" t="str">
            <v>444WA</v>
          </cell>
          <cell r="G896" t="str">
            <v>444</v>
          </cell>
          <cell r="I896">
            <v>1152527.211116293</v>
          </cell>
        </row>
        <row r="897">
          <cell r="A897" t="str">
            <v>444WYP</v>
          </cell>
          <cell r="B897" t="str">
            <v>444</v>
          </cell>
          <cell r="D897">
            <v>1483225.8617521019</v>
          </cell>
          <cell r="F897" t="str">
            <v>444WYP</v>
          </cell>
          <cell r="G897" t="str">
            <v>444</v>
          </cell>
          <cell r="I897">
            <v>1483225.8617521019</v>
          </cell>
        </row>
        <row r="898">
          <cell r="A898" t="str">
            <v>444WYU</v>
          </cell>
          <cell r="B898" t="str">
            <v>444</v>
          </cell>
          <cell r="D898">
            <v>416317.94</v>
          </cell>
          <cell r="F898" t="str">
            <v>444WYU</v>
          </cell>
          <cell r="G898" t="str">
            <v>444</v>
          </cell>
          <cell r="I898">
            <v>416317.94</v>
          </cell>
        </row>
        <row r="899">
          <cell r="A899" t="str">
            <v>445UT</v>
          </cell>
          <cell r="B899" t="str">
            <v>445</v>
          </cell>
          <cell r="D899">
            <v>21267158.416789416</v>
          </cell>
          <cell r="F899" t="str">
            <v>445UT</v>
          </cell>
          <cell r="G899" t="str">
            <v>445</v>
          </cell>
          <cell r="I899">
            <v>21267158.416789416</v>
          </cell>
        </row>
        <row r="900">
          <cell r="A900" t="str">
            <v>447FERC</v>
          </cell>
          <cell r="B900" t="str">
            <v>447</v>
          </cell>
          <cell r="D900">
            <v>7698166.5199999996</v>
          </cell>
          <cell r="F900" t="str">
            <v>447FERC</v>
          </cell>
          <cell r="G900" t="str">
            <v>447</v>
          </cell>
          <cell r="I900">
            <v>7698166.5199999996</v>
          </cell>
        </row>
        <row r="901">
          <cell r="A901" t="str">
            <v>447NPCSE</v>
          </cell>
          <cell r="B901" t="str">
            <v>447NPC</v>
          </cell>
          <cell r="D901">
            <v>0</v>
          </cell>
          <cell r="F901" t="str">
            <v>447NPCSE</v>
          </cell>
          <cell r="G901" t="str">
            <v>447NPC</v>
          </cell>
          <cell r="I901">
            <v>0</v>
          </cell>
        </row>
        <row r="902">
          <cell r="A902" t="str">
            <v>447NPCSG</v>
          </cell>
          <cell r="B902" t="str">
            <v>447NPC</v>
          </cell>
          <cell r="D902">
            <v>470347511.549999</v>
          </cell>
          <cell r="F902" t="str">
            <v>447NPCSG</v>
          </cell>
          <cell r="G902" t="str">
            <v>447NPC</v>
          </cell>
          <cell r="I902">
            <v>470347511.549999</v>
          </cell>
        </row>
        <row r="903">
          <cell r="A903" t="str">
            <v>447OR</v>
          </cell>
          <cell r="B903" t="str">
            <v>447</v>
          </cell>
          <cell r="D903">
            <v>1020562.56</v>
          </cell>
          <cell r="F903" t="str">
            <v>447OR</v>
          </cell>
          <cell r="G903" t="str">
            <v>447</v>
          </cell>
          <cell r="I903">
            <v>1020562.56</v>
          </cell>
        </row>
        <row r="904">
          <cell r="A904" t="str">
            <v>447SG</v>
          </cell>
          <cell r="B904" t="str">
            <v>447</v>
          </cell>
          <cell r="D904">
            <v>0</v>
          </cell>
          <cell r="F904" t="str">
            <v>447SG</v>
          </cell>
          <cell r="G904" t="str">
            <v>447</v>
          </cell>
          <cell r="I904">
            <v>0</v>
          </cell>
        </row>
        <row r="905">
          <cell r="A905" t="str">
            <v>447WYP</v>
          </cell>
          <cell r="B905" t="str">
            <v>447</v>
          </cell>
          <cell r="D905">
            <v>34812.339999999997</v>
          </cell>
          <cell r="F905" t="str">
            <v>447WYP</v>
          </cell>
          <cell r="G905" t="str">
            <v>447</v>
          </cell>
          <cell r="I905">
            <v>34812.339999999997</v>
          </cell>
        </row>
        <row r="906">
          <cell r="A906" t="str">
            <v>450CA</v>
          </cell>
          <cell r="B906" t="str">
            <v>450</v>
          </cell>
          <cell r="D906">
            <v>234132.77</v>
          </cell>
          <cell r="F906" t="str">
            <v>450CA</v>
          </cell>
          <cell r="G906" t="str">
            <v>450</v>
          </cell>
          <cell r="I906">
            <v>234132.77</v>
          </cell>
        </row>
        <row r="907">
          <cell r="A907" t="str">
            <v>450ID</v>
          </cell>
          <cell r="B907" t="str">
            <v>450</v>
          </cell>
          <cell r="D907">
            <v>413149.77</v>
          </cell>
          <cell r="F907" t="str">
            <v>450ID</v>
          </cell>
          <cell r="G907" t="str">
            <v>450</v>
          </cell>
          <cell r="I907">
            <v>413149.77</v>
          </cell>
        </row>
        <row r="908">
          <cell r="A908" t="str">
            <v>450OR</v>
          </cell>
          <cell r="B908" t="str">
            <v>450</v>
          </cell>
          <cell r="D908">
            <v>2612138.06</v>
          </cell>
          <cell r="F908" t="str">
            <v>450OR</v>
          </cell>
          <cell r="G908" t="str">
            <v>450</v>
          </cell>
          <cell r="I908">
            <v>2612138.06</v>
          </cell>
        </row>
        <row r="909">
          <cell r="A909" t="str">
            <v>450UT</v>
          </cell>
          <cell r="B909" t="str">
            <v>450</v>
          </cell>
          <cell r="D909">
            <v>2935273.83</v>
          </cell>
          <cell r="F909" t="str">
            <v>450UT</v>
          </cell>
          <cell r="G909" t="str">
            <v>450</v>
          </cell>
          <cell r="I909">
            <v>2935273.83</v>
          </cell>
        </row>
        <row r="910">
          <cell r="A910" t="str">
            <v>450WA</v>
          </cell>
          <cell r="B910" t="str">
            <v>450</v>
          </cell>
          <cell r="D910">
            <v>548597.64</v>
          </cell>
          <cell r="F910" t="str">
            <v>450WA</v>
          </cell>
          <cell r="G910" t="str">
            <v>450</v>
          </cell>
          <cell r="I910">
            <v>548597.64</v>
          </cell>
        </row>
        <row r="911">
          <cell r="A911" t="str">
            <v>450WYP</v>
          </cell>
          <cell r="B911" t="str">
            <v>450</v>
          </cell>
          <cell r="D911">
            <v>543304.93000000005</v>
          </cell>
          <cell r="F911" t="str">
            <v>450WYP</v>
          </cell>
          <cell r="G911" t="str">
            <v>450</v>
          </cell>
          <cell r="I911">
            <v>543304.93000000005</v>
          </cell>
        </row>
        <row r="912">
          <cell r="A912" t="str">
            <v>450WYU</v>
          </cell>
          <cell r="B912" t="str">
            <v>450</v>
          </cell>
          <cell r="D912">
            <v>75326.080000000002</v>
          </cell>
          <cell r="F912" t="str">
            <v>450WYU</v>
          </cell>
          <cell r="G912" t="str">
            <v>450</v>
          </cell>
          <cell r="I912">
            <v>75326.080000000002</v>
          </cell>
        </row>
        <row r="913">
          <cell r="A913" t="str">
            <v>451CA</v>
          </cell>
          <cell r="B913" t="str">
            <v>451</v>
          </cell>
          <cell r="D913">
            <v>242798.04</v>
          </cell>
          <cell r="F913" t="str">
            <v>451CA</v>
          </cell>
          <cell r="G913" t="str">
            <v>451</v>
          </cell>
          <cell r="I913">
            <v>242798.04</v>
          </cell>
        </row>
        <row r="914">
          <cell r="A914" t="str">
            <v>451ID</v>
          </cell>
          <cell r="B914" t="str">
            <v>451</v>
          </cell>
          <cell r="D914">
            <v>127600.77</v>
          </cell>
          <cell r="F914" t="str">
            <v>451ID</v>
          </cell>
          <cell r="G914" t="str">
            <v>451</v>
          </cell>
          <cell r="I914">
            <v>127600.77</v>
          </cell>
        </row>
        <row r="915">
          <cell r="A915" t="str">
            <v>451OR</v>
          </cell>
          <cell r="B915" t="str">
            <v>451</v>
          </cell>
          <cell r="D915">
            <v>1186735.1399999999</v>
          </cell>
          <cell r="F915" t="str">
            <v>451OR</v>
          </cell>
          <cell r="G915" t="str">
            <v>451</v>
          </cell>
          <cell r="I915">
            <v>1186735.1399999999</v>
          </cell>
        </row>
        <row r="916">
          <cell r="A916" t="str">
            <v>451SO</v>
          </cell>
          <cell r="B916" t="str">
            <v>451</v>
          </cell>
          <cell r="D916">
            <v>59375.94</v>
          </cell>
          <cell r="F916" t="str">
            <v>451SO</v>
          </cell>
          <cell r="G916" t="str">
            <v>451</v>
          </cell>
          <cell r="I916">
            <v>59375.94</v>
          </cell>
        </row>
        <row r="917">
          <cell r="A917" t="str">
            <v>451UT</v>
          </cell>
          <cell r="B917" t="str">
            <v>451</v>
          </cell>
          <cell r="D917">
            <v>3890290.93</v>
          </cell>
          <cell r="F917" t="str">
            <v>451UT</v>
          </cell>
          <cell r="G917" t="str">
            <v>451</v>
          </cell>
          <cell r="I917">
            <v>3890290.93</v>
          </cell>
        </row>
        <row r="918">
          <cell r="A918" t="str">
            <v>451WA</v>
          </cell>
          <cell r="B918" t="str">
            <v>451</v>
          </cell>
          <cell r="D918">
            <v>151550.85999999999</v>
          </cell>
          <cell r="F918" t="str">
            <v>451WA</v>
          </cell>
          <cell r="G918" t="str">
            <v>451</v>
          </cell>
          <cell r="I918">
            <v>151550.85999999999</v>
          </cell>
        </row>
        <row r="919">
          <cell r="A919" t="str">
            <v>451WYP</v>
          </cell>
          <cell r="B919" t="str">
            <v>451</v>
          </cell>
          <cell r="D919">
            <v>532756.78</v>
          </cell>
          <cell r="F919" t="str">
            <v>451WYP</v>
          </cell>
          <cell r="G919" t="str">
            <v>451</v>
          </cell>
          <cell r="I919">
            <v>532756.78</v>
          </cell>
        </row>
        <row r="920">
          <cell r="A920" t="str">
            <v>451WYU</v>
          </cell>
          <cell r="B920" t="str">
            <v>451</v>
          </cell>
          <cell r="D920">
            <v>247605.14</v>
          </cell>
          <cell r="F920" t="str">
            <v>451WYU</v>
          </cell>
          <cell r="G920" t="str">
            <v>451</v>
          </cell>
          <cell r="I920">
            <v>247605.14</v>
          </cell>
        </row>
        <row r="921">
          <cell r="A921" t="str">
            <v>453SG</v>
          </cell>
          <cell r="B921" t="str">
            <v>453</v>
          </cell>
          <cell r="D921">
            <v>12154.52</v>
          </cell>
          <cell r="F921" t="str">
            <v>453SG</v>
          </cell>
          <cell r="G921" t="str">
            <v>453</v>
          </cell>
          <cell r="I921">
            <v>12154.52</v>
          </cell>
        </row>
        <row r="922">
          <cell r="A922" t="str">
            <v>454CA</v>
          </cell>
          <cell r="B922" t="str">
            <v>454</v>
          </cell>
          <cell r="D922">
            <v>560420.22</v>
          </cell>
          <cell r="F922" t="str">
            <v>454CA</v>
          </cell>
          <cell r="G922" t="str">
            <v>454</v>
          </cell>
          <cell r="I922">
            <v>560420.22</v>
          </cell>
        </row>
        <row r="923">
          <cell r="A923" t="str">
            <v>454DGU</v>
          </cell>
          <cell r="B923" t="str">
            <v>454</v>
          </cell>
          <cell r="D923">
            <v>0</v>
          </cell>
          <cell r="F923" t="str">
            <v>454DGU</v>
          </cell>
          <cell r="G923" t="str">
            <v>454</v>
          </cell>
          <cell r="I923">
            <v>0</v>
          </cell>
        </row>
        <row r="924">
          <cell r="A924" t="str">
            <v>454ID</v>
          </cell>
          <cell r="B924" t="str">
            <v>454</v>
          </cell>
          <cell r="D924">
            <v>262856.95</v>
          </cell>
          <cell r="F924" t="str">
            <v>454ID</v>
          </cell>
          <cell r="G924" t="str">
            <v>454</v>
          </cell>
          <cell r="I924">
            <v>262856.95</v>
          </cell>
        </row>
        <row r="925">
          <cell r="A925" t="str">
            <v>454OR</v>
          </cell>
          <cell r="B925" t="str">
            <v>454</v>
          </cell>
          <cell r="D925">
            <v>4988291.28</v>
          </cell>
          <cell r="F925" t="str">
            <v>454OR</v>
          </cell>
          <cell r="G925" t="str">
            <v>454</v>
          </cell>
          <cell r="I925">
            <v>4988291.28</v>
          </cell>
        </row>
        <row r="926">
          <cell r="A926" t="str">
            <v>454SG</v>
          </cell>
          <cell r="B926" t="str">
            <v>454</v>
          </cell>
          <cell r="D926">
            <v>5302064.12</v>
          </cell>
          <cell r="F926" t="str">
            <v>454SG</v>
          </cell>
          <cell r="G926" t="str">
            <v>454</v>
          </cell>
          <cell r="I926">
            <v>5302064.12</v>
          </cell>
        </row>
        <row r="927">
          <cell r="A927" t="str">
            <v>454SO</v>
          </cell>
          <cell r="B927" t="str">
            <v>454</v>
          </cell>
          <cell r="D927">
            <v>3442500.75</v>
          </cell>
          <cell r="F927" t="str">
            <v>454SO</v>
          </cell>
          <cell r="G927" t="str">
            <v>454</v>
          </cell>
          <cell r="I927">
            <v>3442500.75</v>
          </cell>
        </row>
        <row r="928">
          <cell r="A928" t="str">
            <v>454UT</v>
          </cell>
          <cell r="B928" t="str">
            <v>454</v>
          </cell>
          <cell r="D928">
            <v>3381400.92</v>
          </cell>
          <cell r="F928" t="str">
            <v>454UT</v>
          </cell>
          <cell r="G928" t="str">
            <v>454</v>
          </cell>
          <cell r="I928">
            <v>3381400.92</v>
          </cell>
        </row>
        <row r="929">
          <cell r="A929" t="str">
            <v>454WA</v>
          </cell>
          <cell r="B929" t="str">
            <v>454</v>
          </cell>
          <cell r="D929">
            <v>994006.62</v>
          </cell>
          <cell r="F929" t="str">
            <v>454WA</v>
          </cell>
          <cell r="G929" t="str">
            <v>454</v>
          </cell>
          <cell r="I929">
            <v>994006.62</v>
          </cell>
        </row>
        <row r="930">
          <cell r="A930" t="str">
            <v>454WYP</v>
          </cell>
          <cell r="B930" t="str">
            <v>454</v>
          </cell>
          <cell r="D930">
            <v>361752.85</v>
          </cell>
          <cell r="F930" t="str">
            <v>454WYP</v>
          </cell>
          <cell r="G930" t="str">
            <v>454</v>
          </cell>
          <cell r="I930">
            <v>361752.85</v>
          </cell>
        </row>
        <row r="931">
          <cell r="A931" t="str">
            <v>454WYU</v>
          </cell>
          <cell r="B931" t="str">
            <v>454</v>
          </cell>
          <cell r="D931">
            <v>34055.599999999999</v>
          </cell>
          <cell r="F931" t="str">
            <v>454WYU</v>
          </cell>
          <cell r="G931" t="str">
            <v>454</v>
          </cell>
          <cell r="I931">
            <v>34055.599999999999</v>
          </cell>
        </row>
        <row r="932">
          <cell r="A932" t="str">
            <v>456CA</v>
          </cell>
          <cell r="B932" t="str">
            <v>456</v>
          </cell>
          <cell r="D932">
            <v>-1265231.3146879079</v>
          </cell>
          <cell r="F932" t="str">
            <v>456CA</v>
          </cell>
          <cell r="G932" t="str">
            <v>456</v>
          </cell>
          <cell r="I932">
            <v>-1265231.3146879079</v>
          </cell>
        </row>
        <row r="933">
          <cell r="A933" t="str">
            <v>456ID</v>
          </cell>
          <cell r="B933" t="str">
            <v>456</v>
          </cell>
          <cell r="D933">
            <v>381.66000000014901</v>
          </cell>
          <cell r="F933" t="str">
            <v>456ID</v>
          </cell>
          <cell r="G933" t="str">
            <v>456</v>
          </cell>
          <cell r="I933">
            <v>381.66000000014901</v>
          </cell>
        </row>
        <row r="934">
          <cell r="A934" t="str">
            <v>456OR</v>
          </cell>
          <cell r="B934" t="str">
            <v>456</v>
          </cell>
          <cell r="D934">
            <v>-19591954.683228411</v>
          </cell>
          <cell r="F934" t="str">
            <v>456OR</v>
          </cell>
          <cell r="G934" t="str">
            <v>456</v>
          </cell>
          <cell r="I934">
            <v>-19591954.683228411</v>
          </cell>
        </row>
        <row r="935">
          <cell r="A935" t="str">
            <v>456OTHER</v>
          </cell>
          <cell r="B935" t="str">
            <v>456</v>
          </cell>
          <cell r="D935">
            <v>642240.5107709202</v>
          </cell>
          <cell r="F935" t="str">
            <v>456OTHER</v>
          </cell>
          <cell r="G935" t="str">
            <v>456</v>
          </cell>
          <cell r="I935">
            <v>642240.5107709202</v>
          </cell>
        </row>
        <row r="936">
          <cell r="A936" t="str">
            <v>456SE</v>
          </cell>
          <cell r="B936" t="str">
            <v>456</v>
          </cell>
          <cell r="D936">
            <v>7711136.4499999899</v>
          </cell>
          <cell r="F936" t="str">
            <v>456SE</v>
          </cell>
          <cell r="G936" t="str">
            <v>456</v>
          </cell>
          <cell r="I936">
            <v>7711136.4499999899</v>
          </cell>
        </row>
        <row r="937">
          <cell r="A937" t="str">
            <v>456SG</v>
          </cell>
          <cell r="B937" t="str">
            <v>456</v>
          </cell>
          <cell r="D937">
            <v>162894001.91488487</v>
          </cell>
          <cell r="F937" t="str">
            <v>456SG</v>
          </cell>
          <cell r="G937" t="str">
            <v>456</v>
          </cell>
          <cell r="I937">
            <v>162894001.91488487</v>
          </cell>
        </row>
        <row r="938">
          <cell r="A938" t="str">
            <v>456SO</v>
          </cell>
          <cell r="B938" t="str">
            <v>456</v>
          </cell>
          <cell r="D938">
            <v>174876.17</v>
          </cell>
          <cell r="F938" t="str">
            <v>456SO</v>
          </cell>
          <cell r="G938" t="str">
            <v>456</v>
          </cell>
          <cell r="I938">
            <v>174876.17</v>
          </cell>
        </row>
        <row r="939">
          <cell r="A939" t="str">
            <v>456UT</v>
          </cell>
          <cell r="B939" t="str">
            <v>456</v>
          </cell>
          <cell r="D939">
            <v>-60653.539999999106</v>
          </cell>
          <cell r="F939" t="str">
            <v>456UT</v>
          </cell>
          <cell r="G939" t="str">
            <v>456</v>
          </cell>
          <cell r="I939">
            <v>-60653.539999999106</v>
          </cell>
        </row>
        <row r="940">
          <cell r="A940" t="str">
            <v>456WA</v>
          </cell>
          <cell r="B940" t="str">
            <v>456</v>
          </cell>
          <cell r="D940">
            <v>-2124338.7378484169</v>
          </cell>
          <cell r="F940" t="str">
            <v>456WA</v>
          </cell>
          <cell r="G940" t="str">
            <v>456</v>
          </cell>
          <cell r="I940">
            <v>-2124338.7378484169</v>
          </cell>
        </row>
        <row r="941">
          <cell r="A941" t="str">
            <v>456WYP</v>
          </cell>
          <cell r="B941" t="str">
            <v>456</v>
          </cell>
          <cell r="D941">
            <v>216795</v>
          </cell>
          <cell r="F941" t="str">
            <v>456WYP</v>
          </cell>
          <cell r="G941" t="str">
            <v>456</v>
          </cell>
          <cell r="I941">
            <v>216795</v>
          </cell>
        </row>
        <row r="942">
          <cell r="A942" t="str">
            <v>456WYU</v>
          </cell>
          <cell r="B942" t="str">
            <v>456</v>
          </cell>
          <cell r="D942">
            <v>0</v>
          </cell>
          <cell r="F942" t="str">
            <v>456WYU</v>
          </cell>
          <cell r="G942" t="str">
            <v>456</v>
          </cell>
          <cell r="I942">
            <v>0</v>
          </cell>
        </row>
        <row r="943">
          <cell r="A943" t="str">
            <v>500SNPPS</v>
          </cell>
          <cell r="B943" t="str">
            <v>500</v>
          </cell>
          <cell r="D943">
            <v>21128424.913457543</v>
          </cell>
          <cell r="F943" t="str">
            <v>500SNPPS</v>
          </cell>
          <cell r="G943" t="str">
            <v>500</v>
          </cell>
          <cell r="I943">
            <v>21128424.913457543</v>
          </cell>
        </row>
        <row r="944">
          <cell r="A944" t="str">
            <v>500SSGCH</v>
          </cell>
          <cell r="B944" t="str">
            <v>500</v>
          </cell>
          <cell r="D944">
            <v>1653033.2125236592</v>
          </cell>
          <cell r="F944" t="str">
            <v>500SSGCH</v>
          </cell>
          <cell r="G944" t="str">
            <v>500</v>
          </cell>
          <cell r="I944">
            <v>1653033.2125236592</v>
          </cell>
        </row>
        <row r="945">
          <cell r="A945" t="str">
            <v>501NPCID</v>
          </cell>
          <cell r="B945" t="str">
            <v>501NPC</v>
          </cell>
          <cell r="D945">
            <v>0</v>
          </cell>
          <cell r="F945" t="str">
            <v>501NPCID</v>
          </cell>
          <cell r="G945" t="str">
            <v>501NPC</v>
          </cell>
          <cell r="I945">
            <v>0</v>
          </cell>
        </row>
        <row r="946">
          <cell r="A946" t="str">
            <v>501NPCSE</v>
          </cell>
          <cell r="B946" t="str">
            <v>501NPC</v>
          </cell>
          <cell r="D946">
            <v>697353332.70089483</v>
          </cell>
          <cell r="F946" t="str">
            <v>501NPCSE</v>
          </cell>
          <cell r="G946" t="str">
            <v>501NPC</v>
          </cell>
          <cell r="I946">
            <v>697353332.70089483</v>
          </cell>
        </row>
        <row r="947">
          <cell r="A947" t="str">
            <v>501NPCSSECH</v>
          </cell>
          <cell r="B947" t="str">
            <v>501NPC</v>
          </cell>
          <cell r="D947">
            <v>55063562.919999994</v>
          </cell>
          <cell r="F947" t="str">
            <v>501NPCSSECH</v>
          </cell>
          <cell r="G947" t="str">
            <v>501NPC</v>
          </cell>
          <cell r="I947">
            <v>55063562.919999994</v>
          </cell>
        </row>
        <row r="948">
          <cell r="A948" t="str">
            <v>501NPCWYP</v>
          </cell>
          <cell r="B948" t="str">
            <v>501NPC</v>
          </cell>
          <cell r="D948">
            <v>0</v>
          </cell>
          <cell r="F948" t="str">
            <v>501NPCWYP</v>
          </cell>
          <cell r="G948" t="str">
            <v>501NPC</v>
          </cell>
          <cell r="I948">
            <v>0</v>
          </cell>
        </row>
        <row r="949">
          <cell r="A949" t="str">
            <v>501SE</v>
          </cell>
          <cell r="B949" t="str">
            <v>501</v>
          </cell>
          <cell r="D949">
            <v>12122772.88069099</v>
          </cell>
          <cell r="F949" t="str">
            <v>501SE</v>
          </cell>
          <cell r="G949" t="str">
            <v>501</v>
          </cell>
          <cell r="I949">
            <v>12122772.88069099</v>
          </cell>
        </row>
        <row r="950">
          <cell r="A950" t="str">
            <v>501SSECH</v>
          </cell>
          <cell r="B950" t="str">
            <v>501</v>
          </cell>
          <cell r="D950">
            <v>3316363.7752107824</v>
          </cell>
          <cell r="F950" t="str">
            <v>501SSECH</v>
          </cell>
          <cell r="G950" t="str">
            <v>501</v>
          </cell>
          <cell r="I950">
            <v>3316363.7752107824</v>
          </cell>
        </row>
        <row r="951">
          <cell r="A951" t="str">
            <v>502SNPPS</v>
          </cell>
          <cell r="B951" t="str">
            <v>502</v>
          </cell>
          <cell r="D951">
            <v>33622564.304610014</v>
          </cell>
          <cell r="F951" t="str">
            <v>502SNPPS</v>
          </cell>
          <cell r="G951" t="str">
            <v>502</v>
          </cell>
          <cell r="I951">
            <v>33622564.304610014</v>
          </cell>
        </row>
        <row r="952">
          <cell r="A952" t="str">
            <v>502SSGCH</v>
          </cell>
          <cell r="B952" t="str">
            <v>502</v>
          </cell>
          <cell r="D952">
            <v>5991917.914413536</v>
          </cell>
          <cell r="F952" t="str">
            <v>502SSGCH</v>
          </cell>
          <cell r="G952" t="str">
            <v>502</v>
          </cell>
          <cell r="I952">
            <v>5991917.914413536</v>
          </cell>
        </row>
        <row r="953">
          <cell r="A953" t="str">
            <v>503NPCSE</v>
          </cell>
          <cell r="B953" t="str">
            <v>503NPC</v>
          </cell>
          <cell r="D953">
            <v>3669356.2799999993</v>
          </cell>
          <cell r="F953" t="str">
            <v>503NPCSE</v>
          </cell>
          <cell r="G953" t="str">
            <v>503NPC</v>
          </cell>
          <cell r="I953">
            <v>3669356.2799999993</v>
          </cell>
        </row>
        <row r="954">
          <cell r="A954" t="str">
            <v>503SE</v>
          </cell>
          <cell r="B954" t="str">
            <v>503</v>
          </cell>
          <cell r="D954">
            <v>721.94949062257774</v>
          </cell>
          <cell r="F954" t="str">
            <v>503SE</v>
          </cell>
          <cell r="G954" t="str">
            <v>503</v>
          </cell>
          <cell r="I954">
            <v>721.94949062257774</v>
          </cell>
        </row>
        <row r="955">
          <cell r="A955" t="str">
            <v>505SNPPS</v>
          </cell>
          <cell r="B955" t="str">
            <v>505</v>
          </cell>
          <cell r="D955">
            <v>3050788.9057245627</v>
          </cell>
          <cell r="F955" t="str">
            <v>505SNPPS</v>
          </cell>
          <cell r="G955" t="str">
            <v>505</v>
          </cell>
          <cell r="I955">
            <v>3050788.9057245627</v>
          </cell>
        </row>
        <row r="956">
          <cell r="A956" t="str">
            <v>505SSGCH</v>
          </cell>
          <cell r="B956" t="str">
            <v>505</v>
          </cell>
          <cell r="D956">
            <v>1247190.0537682821</v>
          </cell>
          <cell r="F956" t="str">
            <v>505SSGCH</v>
          </cell>
          <cell r="G956" t="str">
            <v>505</v>
          </cell>
          <cell r="I956">
            <v>1247190.0537682821</v>
          </cell>
        </row>
        <row r="957">
          <cell r="A957" t="str">
            <v>506SNPPS</v>
          </cell>
          <cell r="B957" t="str">
            <v>506</v>
          </cell>
          <cell r="D957">
            <v>44341081.214745641</v>
          </cell>
          <cell r="F957" t="str">
            <v>506SNPPS</v>
          </cell>
          <cell r="G957" t="str">
            <v>506</v>
          </cell>
          <cell r="I957">
            <v>44341081.214745641</v>
          </cell>
        </row>
        <row r="958">
          <cell r="A958" t="str">
            <v>506SSGCH</v>
          </cell>
          <cell r="B958" t="str">
            <v>506</v>
          </cell>
          <cell r="D958">
            <v>1954934.7840453393</v>
          </cell>
          <cell r="F958" t="str">
            <v>506SSGCH</v>
          </cell>
          <cell r="G958" t="str">
            <v>506</v>
          </cell>
          <cell r="I958">
            <v>1954934.7840453393</v>
          </cell>
        </row>
        <row r="959">
          <cell r="A959" t="str">
            <v>507SNPPS</v>
          </cell>
          <cell r="B959" t="str">
            <v>507</v>
          </cell>
          <cell r="D959">
            <v>452012.23390020075</v>
          </cell>
          <cell r="F959" t="str">
            <v>507SNPPS</v>
          </cell>
          <cell r="G959" t="str">
            <v>507</v>
          </cell>
          <cell r="I959">
            <v>452012.23390020075</v>
          </cell>
        </row>
        <row r="960">
          <cell r="A960" t="str">
            <v>507SSGCH</v>
          </cell>
          <cell r="B960" t="str">
            <v>507</v>
          </cell>
          <cell r="D960">
            <v>665.98892457700015</v>
          </cell>
          <cell r="F960" t="str">
            <v>507SSGCH</v>
          </cell>
          <cell r="G960" t="str">
            <v>507</v>
          </cell>
          <cell r="I960">
            <v>665.98892457700015</v>
          </cell>
        </row>
        <row r="961">
          <cell r="A961" t="str">
            <v>510SNPPS</v>
          </cell>
          <cell r="B961" t="str">
            <v>510</v>
          </cell>
          <cell r="D961">
            <v>2923489.6655748622</v>
          </cell>
          <cell r="F961" t="str">
            <v>510SNPPS</v>
          </cell>
          <cell r="G961" t="str">
            <v>510</v>
          </cell>
          <cell r="I961">
            <v>2923489.6655748622</v>
          </cell>
        </row>
        <row r="962">
          <cell r="A962" t="str">
            <v>510SSGCH</v>
          </cell>
          <cell r="B962" t="str">
            <v>510</v>
          </cell>
          <cell r="D962">
            <v>1991750.5814062499</v>
          </cell>
          <cell r="F962" t="str">
            <v>510SSGCH</v>
          </cell>
          <cell r="G962" t="str">
            <v>510</v>
          </cell>
          <cell r="I962">
            <v>1991750.5814062499</v>
          </cell>
        </row>
        <row r="963">
          <cell r="A963" t="str">
            <v>511SNPPS</v>
          </cell>
          <cell r="B963" t="str">
            <v>511</v>
          </cell>
          <cell r="D963">
            <v>25407080.760394357</v>
          </cell>
          <cell r="F963" t="str">
            <v>511SNPPS</v>
          </cell>
          <cell r="G963" t="str">
            <v>511</v>
          </cell>
          <cell r="I963">
            <v>25407080.760394357</v>
          </cell>
        </row>
        <row r="964">
          <cell r="A964" t="str">
            <v>511SSGCH</v>
          </cell>
          <cell r="B964" t="str">
            <v>511</v>
          </cell>
          <cell r="D964">
            <v>1015060.3187923657</v>
          </cell>
          <cell r="F964" t="str">
            <v>511SSGCH</v>
          </cell>
          <cell r="G964" t="str">
            <v>511</v>
          </cell>
          <cell r="I964">
            <v>1015060.3187923657</v>
          </cell>
        </row>
        <row r="965">
          <cell r="A965" t="str">
            <v>512SNPPS</v>
          </cell>
          <cell r="B965" t="str">
            <v>512</v>
          </cell>
          <cell r="D965">
            <v>107906954.21004245</v>
          </cell>
          <cell r="F965" t="str">
            <v>512SNPPS</v>
          </cell>
          <cell r="G965" t="str">
            <v>512</v>
          </cell>
          <cell r="I965">
            <v>107906954.21004245</v>
          </cell>
        </row>
        <row r="966">
          <cell r="A966" t="str">
            <v>512SSGCH</v>
          </cell>
          <cell r="B966" t="str">
            <v>512</v>
          </cell>
          <cell r="D966">
            <v>9484698.1910627633</v>
          </cell>
          <cell r="F966" t="str">
            <v>512SSGCH</v>
          </cell>
          <cell r="G966" t="str">
            <v>512</v>
          </cell>
          <cell r="I966">
            <v>9484698.1910627633</v>
          </cell>
        </row>
        <row r="967">
          <cell r="A967" t="str">
            <v>513SNPPS</v>
          </cell>
          <cell r="B967" t="str">
            <v>513</v>
          </cell>
          <cell r="D967">
            <v>37008282.690264419</v>
          </cell>
          <cell r="F967" t="str">
            <v>513SNPPS</v>
          </cell>
          <cell r="G967" t="str">
            <v>513</v>
          </cell>
          <cell r="I967">
            <v>37008282.690264419</v>
          </cell>
        </row>
        <row r="968">
          <cell r="A968" t="str">
            <v>513SSGCH</v>
          </cell>
          <cell r="B968" t="str">
            <v>513</v>
          </cell>
          <cell r="D968">
            <v>1048501.17500625</v>
          </cell>
          <cell r="F968" t="str">
            <v>513SSGCH</v>
          </cell>
          <cell r="G968" t="str">
            <v>513</v>
          </cell>
          <cell r="I968">
            <v>1048501.17500625</v>
          </cell>
        </row>
        <row r="969">
          <cell r="A969" t="str">
            <v>514SNPPS</v>
          </cell>
          <cell r="B969" t="str">
            <v>514</v>
          </cell>
          <cell r="D969">
            <v>9880037.497368902</v>
          </cell>
          <cell r="F969" t="str">
            <v>514SNPPS</v>
          </cell>
          <cell r="G969" t="str">
            <v>514</v>
          </cell>
          <cell r="I969">
            <v>9880037.497368902</v>
          </cell>
        </row>
        <row r="970">
          <cell r="A970" t="str">
            <v>514SSGCH</v>
          </cell>
          <cell r="B970" t="str">
            <v>514</v>
          </cell>
          <cell r="D970">
            <v>3372019.2332496326</v>
          </cell>
          <cell r="F970" t="str">
            <v>514SSGCH</v>
          </cell>
          <cell r="G970" t="str">
            <v>514</v>
          </cell>
          <cell r="I970">
            <v>3372019.2332496326</v>
          </cell>
        </row>
        <row r="971">
          <cell r="A971" t="str">
            <v>535SNPPH-P</v>
          </cell>
          <cell r="B971" t="str">
            <v>535</v>
          </cell>
          <cell r="D971">
            <v>7298026.413082093</v>
          </cell>
          <cell r="F971" t="str">
            <v>535SNPPH-P</v>
          </cell>
          <cell r="G971" t="str">
            <v>535</v>
          </cell>
          <cell r="I971">
            <v>7298026.413082093</v>
          </cell>
        </row>
        <row r="972">
          <cell r="A972" t="str">
            <v>535SNPPH-U</v>
          </cell>
          <cell r="B972" t="str">
            <v>535</v>
          </cell>
          <cell r="D972">
            <v>397074.4637582365</v>
          </cell>
          <cell r="F972" t="str">
            <v>535SNPPH-U</v>
          </cell>
          <cell r="G972" t="str">
            <v>535</v>
          </cell>
          <cell r="I972">
            <v>397074.4637582365</v>
          </cell>
        </row>
        <row r="973">
          <cell r="A973" t="str">
            <v>536SNPPH-P</v>
          </cell>
          <cell r="B973" t="str">
            <v>536</v>
          </cell>
          <cell r="D973">
            <v>246545.97425296655</v>
          </cell>
          <cell r="F973" t="str">
            <v>536SNPPH-P</v>
          </cell>
          <cell r="G973" t="str">
            <v>536</v>
          </cell>
          <cell r="I973">
            <v>246545.97425296655</v>
          </cell>
        </row>
        <row r="974">
          <cell r="A974" t="str">
            <v>536SNPPH-U</v>
          </cell>
          <cell r="B974" t="str">
            <v>536</v>
          </cell>
          <cell r="D974">
            <v>0</v>
          </cell>
          <cell r="F974" t="str">
            <v>536SNPPH-U</v>
          </cell>
          <cell r="G974" t="str">
            <v>536</v>
          </cell>
          <cell r="I974">
            <v>0</v>
          </cell>
        </row>
        <row r="975">
          <cell r="A975" t="str">
            <v>537SNPPH-P</v>
          </cell>
          <cell r="B975" t="str">
            <v>537</v>
          </cell>
          <cell r="D975">
            <v>7354296.9387325514</v>
          </cell>
          <cell r="F975" t="str">
            <v>537SNPPH-P</v>
          </cell>
          <cell r="G975" t="str">
            <v>537</v>
          </cell>
          <cell r="I975">
            <v>7354296.9387325514</v>
          </cell>
        </row>
        <row r="976">
          <cell r="A976" t="str">
            <v>537SNPPH-U</v>
          </cell>
          <cell r="B976" t="str">
            <v>537</v>
          </cell>
          <cell r="D976">
            <v>297233.8015569392</v>
          </cell>
          <cell r="F976" t="str">
            <v>537SNPPH-U</v>
          </cell>
          <cell r="G976" t="str">
            <v>537</v>
          </cell>
          <cell r="I976">
            <v>297233.8015569392</v>
          </cell>
        </row>
        <row r="977">
          <cell r="A977" t="str">
            <v>539SNPPH-P</v>
          </cell>
          <cell r="B977" t="str">
            <v>539</v>
          </cell>
          <cell r="D977">
            <v>13540704.273947546</v>
          </cell>
          <cell r="F977" t="str">
            <v>539SNPPH-P</v>
          </cell>
          <cell r="G977" t="str">
            <v>539</v>
          </cell>
          <cell r="I977">
            <v>13540704.273947546</v>
          </cell>
        </row>
        <row r="978">
          <cell r="A978" t="str">
            <v>539SNPPH-U</v>
          </cell>
          <cell r="B978" t="str">
            <v>539</v>
          </cell>
          <cell r="D978">
            <v>7264557.9049223596</v>
          </cell>
          <cell r="F978" t="str">
            <v>539SNPPH-U</v>
          </cell>
          <cell r="G978" t="str">
            <v>539</v>
          </cell>
          <cell r="I978">
            <v>7264557.9049223596</v>
          </cell>
        </row>
        <row r="979">
          <cell r="A979" t="str">
            <v>540SNPPH-P</v>
          </cell>
          <cell r="B979" t="str">
            <v>540</v>
          </cell>
          <cell r="D979">
            <v>250570.97753325495</v>
          </cell>
          <cell r="F979" t="str">
            <v>540SNPPH-P</v>
          </cell>
          <cell r="G979" t="str">
            <v>540</v>
          </cell>
          <cell r="I979">
            <v>250570.97753325495</v>
          </cell>
        </row>
        <row r="980">
          <cell r="A980" t="str">
            <v>540SNPPH-U</v>
          </cell>
          <cell r="B980" t="str">
            <v>540</v>
          </cell>
          <cell r="D980">
            <v>1178.494940591884</v>
          </cell>
          <cell r="F980" t="str">
            <v>540SNPPH-U</v>
          </cell>
          <cell r="G980" t="str">
            <v>540</v>
          </cell>
          <cell r="I980">
            <v>1178.494940591884</v>
          </cell>
        </row>
        <row r="981">
          <cell r="A981" t="str">
            <v>541SNPPH-P</v>
          </cell>
          <cell r="B981" t="str">
            <v>541</v>
          </cell>
          <cell r="D981">
            <v>900.94504573708002</v>
          </cell>
          <cell r="F981" t="str">
            <v>541SNPPH-P</v>
          </cell>
          <cell r="G981" t="str">
            <v>541</v>
          </cell>
          <cell r="I981">
            <v>900.94504573708002</v>
          </cell>
        </row>
        <row r="982">
          <cell r="A982" t="str">
            <v>542SNPPH-P</v>
          </cell>
          <cell r="B982" t="str">
            <v>542</v>
          </cell>
          <cell r="D982">
            <v>1222402.7723952387</v>
          </cell>
          <cell r="F982" t="str">
            <v>542SNPPH-P</v>
          </cell>
          <cell r="G982" t="str">
            <v>542</v>
          </cell>
          <cell r="I982">
            <v>1222402.7723952387</v>
          </cell>
        </row>
        <row r="983">
          <cell r="A983" t="str">
            <v>542SNPPH-U</v>
          </cell>
          <cell r="B983" t="str">
            <v>542</v>
          </cell>
          <cell r="D983">
            <v>195238.65259334774</v>
          </cell>
          <cell r="F983" t="str">
            <v>542SNPPH-U</v>
          </cell>
          <cell r="G983" t="str">
            <v>542</v>
          </cell>
          <cell r="I983">
            <v>195238.65259334774</v>
          </cell>
        </row>
        <row r="984">
          <cell r="A984" t="str">
            <v>543SNPPH-P</v>
          </cell>
          <cell r="B984" t="str">
            <v>543</v>
          </cell>
          <cell r="D984">
            <v>1526181.8666188985</v>
          </cell>
          <cell r="F984" t="str">
            <v>543SNPPH-P</v>
          </cell>
          <cell r="G984" t="str">
            <v>543</v>
          </cell>
          <cell r="I984">
            <v>1526181.8666188985</v>
          </cell>
        </row>
        <row r="985">
          <cell r="A985" t="str">
            <v>543SNPPH-U</v>
          </cell>
          <cell r="B985" t="str">
            <v>543</v>
          </cell>
          <cell r="D985">
            <v>561360.35256843688</v>
          </cell>
          <cell r="F985" t="str">
            <v>543SNPPH-U</v>
          </cell>
          <cell r="G985" t="str">
            <v>543</v>
          </cell>
          <cell r="I985">
            <v>561360.35256843688</v>
          </cell>
        </row>
        <row r="986">
          <cell r="A986" t="str">
            <v>544SNPPH-P</v>
          </cell>
          <cell r="B986" t="str">
            <v>544</v>
          </cell>
          <cell r="D986">
            <v>1556614.7729345013</v>
          </cell>
          <cell r="F986" t="str">
            <v>544SNPPH-P</v>
          </cell>
          <cell r="G986" t="str">
            <v>544</v>
          </cell>
          <cell r="I986">
            <v>1556614.7729345013</v>
          </cell>
        </row>
        <row r="987">
          <cell r="A987" t="str">
            <v>544SNPPH-U</v>
          </cell>
          <cell r="B987" t="str">
            <v>544</v>
          </cell>
          <cell r="D987">
            <v>394007.4944460009</v>
          </cell>
          <cell r="F987" t="str">
            <v>544SNPPH-U</v>
          </cell>
          <cell r="G987" t="str">
            <v>544</v>
          </cell>
          <cell r="I987">
            <v>394007.4944460009</v>
          </cell>
        </row>
        <row r="988">
          <cell r="A988" t="str">
            <v>545SNPPH-P</v>
          </cell>
          <cell r="B988" t="str">
            <v>545</v>
          </cell>
          <cell r="D988">
            <v>1968523.2804922019</v>
          </cell>
          <cell r="F988" t="str">
            <v>545SNPPH-P</v>
          </cell>
          <cell r="G988" t="str">
            <v>545</v>
          </cell>
          <cell r="I988">
            <v>1968523.2804922019</v>
          </cell>
        </row>
        <row r="989">
          <cell r="A989" t="str">
            <v>545SNPPH-U</v>
          </cell>
          <cell r="B989" t="str">
            <v>545</v>
          </cell>
          <cell r="D989">
            <v>712327.54080022138</v>
          </cell>
          <cell r="F989" t="str">
            <v>545SNPPH-U</v>
          </cell>
          <cell r="G989" t="str">
            <v>545</v>
          </cell>
          <cell r="I989">
            <v>712327.54080022138</v>
          </cell>
        </row>
        <row r="990">
          <cell r="A990" t="str">
            <v>546SNPPO</v>
          </cell>
          <cell r="B990" t="str">
            <v>546</v>
          </cell>
          <cell r="D990">
            <v>307920.24788668676</v>
          </cell>
          <cell r="F990" t="str">
            <v>546SNPPO</v>
          </cell>
          <cell r="G990" t="str">
            <v>546</v>
          </cell>
          <cell r="I990">
            <v>307920.24788668676</v>
          </cell>
        </row>
        <row r="991">
          <cell r="A991" t="str">
            <v>547NPCSE</v>
          </cell>
          <cell r="B991" t="str">
            <v>547NPC</v>
          </cell>
          <cell r="D991">
            <v>468519507.20272803</v>
          </cell>
          <cell r="F991" t="str">
            <v>547NPCSE</v>
          </cell>
          <cell r="G991" t="str">
            <v>547NPC</v>
          </cell>
          <cell r="I991">
            <v>468519507.20272803</v>
          </cell>
        </row>
        <row r="992">
          <cell r="A992" t="str">
            <v>547NPCSSECT</v>
          </cell>
          <cell r="B992" t="str">
            <v>547NPC</v>
          </cell>
          <cell r="D992">
            <v>37461290.514477074</v>
          </cell>
          <cell r="F992" t="str">
            <v>547NPCSSECT</v>
          </cell>
          <cell r="G992" t="str">
            <v>547NPC</v>
          </cell>
          <cell r="I992">
            <v>37461290.514477074</v>
          </cell>
        </row>
        <row r="993">
          <cell r="A993" t="str">
            <v>548SNPPO</v>
          </cell>
          <cell r="B993" t="str">
            <v>548</v>
          </cell>
          <cell r="D993">
            <v>14427865.599678161</v>
          </cell>
          <cell r="F993" t="str">
            <v>548SNPPO</v>
          </cell>
          <cell r="G993" t="str">
            <v>548</v>
          </cell>
          <cell r="I993">
            <v>14427865.599678161</v>
          </cell>
        </row>
        <row r="994">
          <cell r="A994" t="str">
            <v>548SSGCT</v>
          </cell>
          <cell r="B994" t="str">
            <v>548</v>
          </cell>
          <cell r="D994">
            <v>1521760.765165562</v>
          </cell>
          <cell r="F994" t="str">
            <v>548SSGCT</v>
          </cell>
          <cell r="G994" t="str">
            <v>548</v>
          </cell>
          <cell r="I994">
            <v>1521760.765165562</v>
          </cell>
        </row>
        <row r="995">
          <cell r="A995" t="str">
            <v>549SNPPO</v>
          </cell>
          <cell r="B995" t="str">
            <v>549</v>
          </cell>
          <cell r="D995">
            <v>3826864.4663290968</v>
          </cell>
          <cell r="F995" t="str">
            <v>549SNPPO</v>
          </cell>
          <cell r="G995" t="str">
            <v>549</v>
          </cell>
          <cell r="I995">
            <v>3826864.4663290968</v>
          </cell>
        </row>
        <row r="996">
          <cell r="A996" t="str">
            <v>549SNPPO-W</v>
          </cell>
          <cell r="B996" t="str">
            <v>549</v>
          </cell>
          <cell r="D996">
            <v>20712270.293837376</v>
          </cell>
          <cell r="F996" t="str">
            <v>549SNPPO-W</v>
          </cell>
          <cell r="G996" t="str">
            <v>549</v>
          </cell>
          <cell r="I996">
            <v>20712270.293837376</v>
          </cell>
        </row>
        <row r="997">
          <cell r="A997" t="str">
            <v>550SNPPO</v>
          </cell>
          <cell r="B997" t="str">
            <v>550</v>
          </cell>
          <cell r="D997">
            <v>6276.1097313432838</v>
          </cell>
          <cell r="F997" t="str">
            <v>550SNPPO</v>
          </cell>
          <cell r="G997" t="str">
            <v>550</v>
          </cell>
          <cell r="I997">
            <v>6276.1097313432838</v>
          </cell>
        </row>
        <row r="998">
          <cell r="A998" t="str">
            <v>550SNPPO-W</v>
          </cell>
          <cell r="B998" t="str">
            <v>550</v>
          </cell>
          <cell r="D998">
            <v>2724717.4372802656</v>
          </cell>
          <cell r="F998" t="str">
            <v>550SNPPO-W</v>
          </cell>
          <cell r="G998" t="str">
            <v>550</v>
          </cell>
          <cell r="I998">
            <v>2724717.4372802656</v>
          </cell>
        </row>
        <row r="999">
          <cell r="A999" t="str">
            <v>552SNPPO</v>
          </cell>
          <cell r="B999" t="str">
            <v>552</v>
          </cell>
          <cell r="D999">
            <v>1509475.6864691835</v>
          </cell>
          <cell r="F999" t="str">
            <v>552SNPPO</v>
          </cell>
          <cell r="G999" t="str">
            <v>552</v>
          </cell>
          <cell r="I999">
            <v>1509475.6864691835</v>
          </cell>
        </row>
        <row r="1000">
          <cell r="A1000" t="str">
            <v>552SSGCT</v>
          </cell>
          <cell r="B1000" t="str">
            <v>552</v>
          </cell>
          <cell r="D1000">
            <v>238771.99362708259</v>
          </cell>
          <cell r="F1000" t="str">
            <v>552SSGCT</v>
          </cell>
          <cell r="G1000" t="str">
            <v>552</v>
          </cell>
          <cell r="I1000">
            <v>238771.99362708259</v>
          </cell>
        </row>
        <row r="1001">
          <cell r="A1001" t="str">
            <v>553SNPPO</v>
          </cell>
          <cell r="B1001" t="str">
            <v>553</v>
          </cell>
          <cell r="D1001">
            <v>9883592.2142261919</v>
          </cell>
          <cell r="F1001" t="str">
            <v>553SNPPO</v>
          </cell>
          <cell r="G1001" t="str">
            <v>553</v>
          </cell>
          <cell r="I1001">
            <v>9883592.2142261919</v>
          </cell>
        </row>
        <row r="1002">
          <cell r="A1002" t="str">
            <v>553SNPPO-W</v>
          </cell>
          <cell r="B1002" t="str">
            <v>553</v>
          </cell>
          <cell r="D1002">
            <v>1879079.0139667774</v>
          </cell>
          <cell r="F1002" t="str">
            <v>553SNPPO-W</v>
          </cell>
          <cell r="G1002" t="str">
            <v>553</v>
          </cell>
          <cell r="I1002">
            <v>1879079.0139667774</v>
          </cell>
        </row>
        <row r="1003">
          <cell r="A1003" t="str">
            <v>553SSGCT</v>
          </cell>
          <cell r="B1003" t="str">
            <v>553</v>
          </cell>
          <cell r="D1003">
            <v>3777574.7212762339</v>
          </cell>
          <cell r="F1003" t="str">
            <v>553SSGCT</v>
          </cell>
          <cell r="G1003" t="str">
            <v>553</v>
          </cell>
          <cell r="I1003">
            <v>3777574.7212762339</v>
          </cell>
        </row>
        <row r="1004">
          <cell r="A1004" t="str">
            <v>554SNPPO</v>
          </cell>
          <cell r="B1004" t="str">
            <v>554</v>
          </cell>
          <cell r="D1004">
            <v>1181949.6333692023</v>
          </cell>
          <cell r="F1004" t="str">
            <v>554SNPPO</v>
          </cell>
          <cell r="G1004" t="str">
            <v>554</v>
          </cell>
          <cell r="I1004">
            <v>1181949.6333692023</v>
          </cell>
        </row>
        <row r="1005">
          <cell r="A1005" t="str">
            <v>554SNPPO-W</v>
          </cell>
          <cell r="B1005" t="str">
            <v>554</v>
          </cell>
          <cell r="D1005">
            <v>843613.28200000001</v>
          </cell>
          <cell r="F1005" t="str">
            <v>554SNPPO-W</v>
          </cell>
          <cell r="G1005" t="str">
            <v>554</v>
          </cell>
          <cell r="I1005">
            <v>843613.28200000001</v>
          </cell>
        </row>
        <row r="1006">
          <cell r="A1006" t="str">
            <v>554SSGCT</v>
          </cell>
          <cell r="B1006" t="str">
            <v>554</v>
          </cell>
          <cell r="D1006">
            <v>151938.98922162023</v>
          </cell>
          <cell r="F1006" t="str">
            <v>554SSGCT</v>
          </cell>
          <cell r="G1006" t="str">
            <v>554</v>
          </cell>
          <cell r="I1006">
            <v>151938.98922162023</v>
          </cell>
        </row>
        <row r="1007">
          <cell r="A1007" t="str">
            <v>555ID</v>
          </cell>
          <cell r="B1007" t="str">
            <v>555</v>
          </cell>
          <cell r="D1007">
            <v>1309605</v>
          </cell>
          <cell r="F1007" t="str">
            <v>555ID</v>
          </cell>
          <cell r="G1007" t="str">
            <v>555</v>
          </cell>
          <cell r="I1007">
            <v>1309605</v>
          </cell>
        </row>
        <row r="1008">
          <cell r="A1008" t="str">
            <v>555NPCSE</v>
          </cell>
          <cell r="B1008" t="str">
            <v>555NPC</v>
          </cell>
          <cell r="D1008">
            <v>41907358.81516964</v>
          </cell>
          <cell r="F1008" t="str">
            <v>555NPCSE</v>
          </cell>
          <cell r="G1008" t="str">
            <v>555NPC</v>
          </cell>
          <cell r="I1008">
            <v>41907358.81516964</v>
          </cell>
        </row>
        <row r="1009">
          <cell r="A1009" t="str">
            <v>555NPCSG</v>
          </cell>
          <cell r="B1009" t="str">
            <v>555NPC</v>
          </cell>
          <cell r="D1009">
            <v>548891971.75483036</v>
          </cell>
          <cell r="F1009" t="str">
            <v>555NPCSG</v>
          </cell>
          <cell r="G1009" t="str">
            <v>555NPC</v>
          </cell>
          <cell r="I1009">
            <v>548891971.75483036</v>
          </cell>
        </row>
        <row r="1010">
          <cell r="A1010" t="str">
            <v>555OR</v>
          </cell>
          <cell r="B1010" t="str">
            <v>555</v>
          </cell>
          <cell r="D1010">
            <v>-28357342</v>
          </cell>
          <cell r="F1010" t="str">
            <v>555OR</v>
          </cell>
          <cell r="G1010" t="str">
            <v>555</v>
          </cell>
          <cell r="I1010">
            <v>-28357342</v>
          </cell>
        </row>
        <row r="1011">
          <cell r="A1011" t="str">
            <v>555WA</v>
          </cell>
          <cell r="B1011" t="str">
            <v>555</v>
          </cell>
          <cell r="D1011">
            <v>-8686153</v>
          </cell>
          <cell r="F1011" t="str">
            <v>555WA</v>
          </cell>
          <cell r="G1011" t="str">
            <v>555</v>
          </cell>
          <cell r="I1011">
            <v>-8686153</v>
          </cell>
        </row>
        <row r="1012">
          <cell r="A1012" t="str">
            <v>556SG</v>
          </cell>
          <cell r="B1012" t="str">
            <v>556</v>
          </cell>
          <cell r="D1012">
            <v>1116433.2687359962</v>
          </cell>
          <cell r="F1012" t="str">
            <v>556SG</v>
          </cell>
          <cell r="G1012" t="str">
            <v>556</v>
          </cell>
          <cell r="I1012">
            <v>1116433.2687359962</v>
          </cell>
        </row>
        <row r="1013">
          <cell r="A1013" t="str">
            <v>557CA</v>
          </cell>
          <cell r="B1013" t="str">
            <v>557</v>
          </cell>
          <cell r="D1013">
            <v>1376000</v>
          </cell>
          <cell r="F1013" t="str">
            <v>557CA</v>
          </cell>
          <cell r="G1013" t="str">
            <v>557</v>
          </cell>
          <cell r="I1013">
            <v>1376000</v>
          </cell>
        </row>
        <row r="1014">
          <cell r="A1014" t="str">
            <v>557ID</v>
          </cell>
          <cell r="B1014" t="str">
            <v>557</v>
          </cell>
          <cell r="D1014">
            <v>7890879.4557213932</v>
          </cell>
          <cell r="F1014" t="str">
            <v>557ID</v>
          </cell>
          <cell r="G1014" t="str">
            <v>557</v>
          </cell>
          <cell r="I1014">
            <v>7890879.4557213932</v>
          </cell>
        </row>
        <row r="1015">
          <cell r="A1015" t="str">
            <v>557OR</v>
          </cell>
          <cell r="B1015" t="str">
            <v>557</v>
          </cell>
          <cell r="D1015">
            <v>15767384.755263682</v>
          </cell>
          <cell r="F1015" t="str">
            <v>557OR</v>
          </cell>
          <cell r="G1015" t="str">
            <v>557</v>
          </cell>
          <cell r="I1015">
            <v>15767384.755263682</v>
          </cell>
        </row>
        <row r="1016">
          <cell r="A1016" t="str">
            <v>557SG</v>
          </cell>
          <cell r="B1016" t="str">
            <v>557</v>
          </cell>
          <cell r="D1016">
            <v>45486795.824033998</v>
          </cell>
          <cell r="F1016" t="str">
            <v>557SG</v>
          </cell>
          <cell r="G1016" t="str">
            <v>557</v>
          </cell>
          <cell r="I1016">
            <v>45486795.824033998</v>
          </cell>
        </row>
        <row r="1017">
          <cell r="A1017" t="str">
            <v>557SGCT</v>
          </cell>
          <cell r="B1017" t="str">
            <v>557</v>
          </cell>
          <cell r="D1017">
            <v>1180873.0437412935</v>
          </cell>
          <cell r="F1017" t="str">
            <v>557SGCT</v>
          </cell>
          <cell r="G1017" t="str">
            <v>557</v>
          </cell>
          <cell r="I1017">
            <v>1180873.0437412935</v>
          </cell>
        </row>
        <row r="1018">
          <cell r="A1018" t="str">
            <v>557UT</v>
          </cell>
          <cell r="B1018" t="str">
            <v>557</v>
          </cell>
          <cell r="D1018">
            <v>0</v>
          </cell>
          <cell r="F1018" t="str">
            <v>557UT</v>
          </cell>
          <cell r="G1018" t="str">
            <v>557</v>
          </cell>
          <cell r="I1018">
            <v>0</v>
          </cell>
        </row>
        <row r="1019">
          <cell r="A1019" t="str">
            <v>557WA</v>
          </cell>
          <cell r="B1019" t="str">
            <v>557</v>
          </cell>
          <cell r="D1019">
            <v>-102057.60079601989</v>
          </cell>
          <cell r="F1019" t="str">
            <v>557WA</v>
          </cell>
          <cell r="G1019" t="str">
            <v>557</v>
          </cell>
          <cell r="I1019">
            <v>-102057.60079601989</v>
          </cell>
        </row>
        <row r="1020">
          <cell r="A1020" t="str">
            <v>557WYP</v>
          </cell>
          <cell r="B1020" t="str">
            <v>557</v>
          </cell>
          <cell r="D1020">
            <v>0</v>
          </cell>
          <cell r="F1020" t="str">
            <v>557WYP</v>
          </cell>
          <cell r="G1020" t="str">
            <v>557</v>
          </cell>
          <cell r="I1020">
            <v>0</v>
          </cell>
        </row>
        <row r="1021">
          <cell r="A1021" t="str">
            <v>560SNPT</v>
          </cell>
          <cell r="B1021" t="str">
            <v>560</v>
          </cell>
          <cell r="D1021">
            <v>4434780.9893208146</v>
          </cell>
          <cell r="F1021" t="str">
            <v>560SNPT</v>
          </cell>
          <cell r="G1021" t="str">
            <v>560</v>
          </cell>
          <cell r="I1021">
            <v>4434780.9893208146</v>
          </cell>
        </row>
        <row r="1022">
          <cell r="A1022" t="str">
            <v>561SNPT</v>
          </cell>
          <cell r="B1022" t="str">
            <v>561</v>
          </cell>
          <cell r="D1022">
            <v>10363479.936546059</v>
          </cell>
          <cell r="F1022" t="str">
            <v>561SNPT</v>
          </cell>
          <cell r="G1022" t="str">
            <v>561</v>
          </cell>
          <cell r="I1022">
            <v>10363479.936546059</v>
          </cell>
        </row>
        <row r="1023">
          <cell r="A1023" t="str">
            <v>562SNPT</v>
          </cell>
          <cell r="B1023" t="str">
            <v>562</v>
          </cell>
          <cell r="D1023">
            <v>1482434.020651669</v>
          </cell>
          <cell r="F1023" t="str">
            <v>562SNPT</v>
          </cell>
          <cell r="G1023" t="str">
            <v>562</v>
          </cell>
          <cell r="I1023">
            <v>1482434.020651669</v>
          </cell>
        </row>
        <row r="1024">
          <cell r="A1024" t="str">
            <v>563SNPT</v>
          </cell>
          <cell r="B1024" t="str">
            <v>563</v>
          </cell>
          <cell r="D1024">
            <v>125132.73441257501</v>
          </cell>
          <cell r="F1024" t="str">
            <v>563SNPT</v>
          </cell>
          <cell r="G1024" t="str">
            <v>563</v>
          </cell>
          <cell r="I1024">
            <v>125132.73441257501</v>
          </cell>
        </row>
        <row r="1025">
          <cell r="A1025" t="str">
            <v>565NPCSE</v>
          </cell>
          <cell r="B1025" t="str">
            <v>565NPC</v>
          </cell>
          <cell r="D1025">
            <v>4461167.13</v>
          </cell>
          <cell r="F1025" t="str">
            <v>565NPCSE</v>
          </cell>
          <cell r="G1025" t="str">
            <v>565NPC</v>
          </cell>
          <cell r="I1025">
            <v>4461167.13</v>
          </cell>
        </row>
        <row r="1026">
          <cell r="A1026" t="str">
            <v>565NPCSG</v>
          </cell>
          <cell r="B1026" t="str">
            <v>565NPC</v>
          </cell>
          <cell r="D1026">
            <v>134282864.17999902</v>
          </cell>
          <cell r="F1026" t="str">
            <v>565NPCSG</v>
          </cell>
          <cell r="G1026" t="str">
            <v>565NPC</v>
          </cell>
          <cell r="I1026">
            <v>134282864.17999902</v>
          </cell>
        </row>
        <row r="1027">
          <cell r="A1027" t="str">
            <v>566SNPT</v>
          </cell>
          <cell r="B1027" t="str">
            <v>566</v>
          </cell>
          <cell r="D1027">
            <v>2735088.4035340045</v>
          </cell>
          <cell r="F1027" t="str">
            <v>566SNPT</v>
          </cell>
          <cell r="G1027" t="str">
            <v>566</v>
          </cell>
          <cell r="I1027">
            <v>2735088.4035340045</v>
          </cell>
        </row>
        <row r="1028">
          <cell r="A1028" t="str">
            <v>567SNPT</v>
          </cell>
          <cell r="B1028" t="str">
            <v>567</v>
          </cell>
          <cell r="D1028">
            <v>1830333.324363214</v>
          </cell>
          <cell r="F1028" t="str">
            <v>567SNPT</v>
          </cell>
          <cell r="G1028" t="str">
            <v>567</v>
          </cell>
          <cell r="I1028">
            <v>1830333.324363214</v>
          </cell>
        </row>
        <row r="1029">
          <cell r="A1029" t="str">
            <v>568SNPT</v>
          </cell>
          <cell r="B1029" t="str">
            <v>568</v>
          </cell>
          <cell r="D1029">
            <v>56823.401223919842</v>
          </cell>
          <cell r="F1029" t="str">
            <v>568SNPT</v>
          </cell>
          <cell r="G1029" t="str">
            <v>568</v>
          </cell>
          <cell r="I1029">
            <v>56823.401223919842</v>
          </cell>
        </row>
        <row r="1030">
          <cell r="A1030" t="str">
            <v>569SNPT</v>
          </cell>
          <cell r="B1030" t="str">
            <v>569</v>
          </cell>
          <cell r="D1030">
            <v>4522385.2801458482</v>
          </cell>
          <cell r="F1030" t="str">
            <v>569SNPT</v>
          </cell>
          <cell r="G1030" t="str">
            <v>569</v>
          </cell>
          <cell r="I1030">
            <v>4522385.2801458482</v>
          </cell>
        </row>
        <row r="1031">
          <cell r="A1031" t="str">
            <v>570SNPT</v>
          </cell>
          <cell r="B1031" t="str">
            <v>570</v>
          </cell>
          <cell r="D1031">
            <v>10831032.604705939</v>
          </cell>
          <cell r="F1031" t="str">
            <v>570SNPT</v>
          </cell>
          <cell r="G1031" t="str">
            <v>570</v>
          </cell>
          <cell r="I1031">
            <v>10831032.604705939</v>
          </cell>
        </row>
        <row r="1032">
          <cell r="A1032" t="str">
            <v>571SNPT</v>
          </cell>
          <cell r="B1032" t="str">
            <v>571</v>
          </cell>
          <cell r="D1032">
            <v>20197990.783943199</v>
          </cell>
          <cell r="F1032" t="str">
            <v>571SNPT</v>
          </cell>
          <cell r="G1032" t="str">
            <v>571</v>
          </cell>
          <cell r="I1032">
            <v>20197990.783943199</v>
          </cell>
        </row>
        <row r="1033">
          <cell r="A1033" t="str">
            <v>572SNPT</v>
          </cell>
          <cell r="B1033" t="str">
            <v>572</v>
          </cell>
          <cell r="D1033">
            <v>72485.847946140653</v>
          </cell>
          <cell r="F1033" t="str">
            <v>572SNPT</v>
          </cell>
          <cell r="G1033" t="str">
            <v>572</v>
          </cell>
          <cell r="I1033">
            <v>72485.847946140653</v>
          </cell>
        </row>
        <row r="1034">
          <cell r="A1034" t="str">
            <v>573SNPT</v>
          </cell>
          <cell r="B1034" t="str">
            <v>573</v>
          </cell>
          <cell r="D1034">
            <v>268256.27080019761</v>
          </cell>
          <cell r="F1034" t="str">
            <v>573SNPT</v>
          </cell>
          <cell r="G1034" t="str">
            <v>573</v>
          </cell>
          <cell r="I1034">
            <v>268256.27080019761</v>
          </cell>
        </row>
        <row r="1035">
          <cell r="A1035" t="str">
            <v>573WYP</v>
          </cell>
          <cell r="B1035" t="str">
            <v>573</v>
          </cell>
          <cell r="D1035">
            <v>0</v>
          </cell>
          <cell r="F1035" t="str">
            <v>573WYP</v>
          </cell>
          <cell r="G1035" t="str">
            <v>573</v>
          </cell>
          <cell r="I1035">
            <v>0</v>
          </cell>
        </row>
        <row r="1036">
          <cell r="A1036" t="str">
            <v>580CA</v>
          </cell>
          <cell r="B1036" t="str">
            <v>580</v>
          </cell>
          <cell r="D1036">
            <v>35965.005139813584</v>
          </cell>
          <cell r="F1036" t="str">
            <v>580CA</v>
          </cell>
          <cell r="G1036" t="str">
            <v>580</v>
          </cell>
          <cell r="I1036">
            <v>35965.005139813584</v>
          </cell>
        </row>
        <row r="1037">
          <cell r="A1037" t="str">
            <v>580ID</v>
          </cell>
          <cell r="B1037" t="str">
            <v>580</v>
          </cell>
          <cell r="D1037">
            <v>-48276.653768308926</v>
          </cell>
          <cell r="F1037" t="str">
            <v>580ID</v>
          </cell>
          <cell r="G1037" t="str">
            <v>580</v>
          </cell>
          <cell r="I1037">
            <v>-48276.653768308926</v>
          </cell>
        </row>
        <row r="1038">
          <cell r="A1038" t="str">
            <v>580OR</v>
          </cell>
          <cell r="B1038" t="str">
            <v>580</v>
          </cell>
          <cell r="D1038">
            <v>0</v>
          </cell>
          <cell r="F1038" t="str">
            <v>580OR</v>
          </cell>
          <cell r="G1038" t="str">
            <v>580</v>
          </cell>
          <cell r="I1038">
            <v>0</v>
          </cell>
        </row>
        <row r="1039">
          <cell r="A1039" t="str">
            <v>580SNPD</v>
          </cell>
          <cell r="B1039" t="str">
            <v>580</v>
          </cell>
          <cell r="D1039">
            <v>19259121.261507995</v>
          </cell>
          <cell r="F1039" t="str">
            <v>580SNPD</v>
          </cell>
          <cell r="G1039" t="str">
            <v>580</v>
          </cell>
          <cell r="I1039">
            <v>19259121.261507995</v>
          </cell>
        </row>
        <row r="1040">
          <cell r="A1040" t="str">
            <v>580UT</v>
          </cell>
          <cell r="B1040" t="str">
            <v>580</v>
          </cell>
          <cell r="D1040">
            <v>18215.523834886819</v>
          </cell>
          <cell r="F1040" t="str">
            <v>580UT</v>
          </cell>
          <cell r="G1040" t="str">
            <v>580</v>
          </cell>
          <cell r="I1040">
            <v>18215.523834886819</v>
          </cell>
        </row>
        <row r="1041">
          <cell r="A1041" t="str">
            <v>580WA</v>
          </cell>
          <cell r="B1041" t="str">
            <v>580</v>
          </cell>
          <cell r="D1041">
            <v>24638.535818908123</v>
          </cell>
          <cell r="F1041" t="str">
            <v>580WA</v>
          </cell>
          <cell r="G1041" t="str">
            <v>580</v>
          </cell>
          <cell r="I1041">
            <v>24638.535818908123</v>
          </cell>
        </row>
        <row r="1042">
          <cell r="A1042" t="str">
            <v>580WYP</v>
          </cell>
          <cell r="B1042" t="str">
            <v>580</v>
          </cell>
          <cell r="D1042">
            <v>-145376.64471371507</v>
          </cell>
          <cell r="F1042" t="str">
            <v>580WYP</v>
          </cell>
          <cell r="G1042" t="str">
            <v>580</v>
          </cell>
          <cell r="I1042">
            <v>-145376.64471371507</v>
          </cell>
        </row>
        <row r="1043">
          <cell r="A1043" t="str">
            <v>580WYU</v>
          </cell>
          <cell r="B1043" t="str">
            <v>580</v>
          </cell>
          <cell r="D1043">
            <v>131734.22796271637</v>
          </cell>
          <cell r="F1043" t="str">
            <v>580WYU</v>
          </cell>
          <cell r="G1043" t="str">
            <v>580</v>
          </cell>
          <cell r="I1043">
            <v>131734.22796271637</v>
          </cell>
        </row>
        <row r="1044">
          <cell r="A1044" t="str">
            <v>581SNPD</v>
          </cell>
          <cell r="B1044" t="str">
            <v>581</v>
          </cell>
          <cell r="D1044">
            <v>14595306.712710077</v>
          </cell>
          <cell r="F1044" t="str">
            <v>581SNPD</v>
          </cell>
          <cell r="G1044" t="str">
            <v>581</v>
          </cell>
          <cell r="I1044">
            <v>14595306.712710077</v>
          </cell>
        </row>
        <row r="1045">
          <cell r="A1045" t="str">
            <v>582CA</v>
          </cell>
          <cell r="B1045" t="str">
            <v>582</v>
          </cell>
          <cell r="D1045">
            <v>125959.94247665697</v>
          </cell>
          <cell r="F1045" t="str">
            <v>582CA</v>
          </cell>
          <cell r="G1045" t="str">
            <v>582</v>
          </cell>
          <cell r="I1045">
            <v>125959.94247665697</v>
          </cell>
        </row>
        <row r="1046">
          <cell r="A1046" t="str">
            <v>582ID</v>
          </cell>
          <cell r="B1046" t="str">
            <v>582</v>
          </cell>
          <cell r="D1046">
            <v>253679.35049926088</v>
          </cell>
          <cell r="F1046" t="str">
            <v>582ID</v>
          </cell>
          <cell r="G1046" t="str">
            <v>582</v>
          </cell>
          <cell r="I1046">
            <v>253679.35049926088</v>
          </cell>
        </row>
        <row r="1047">
          <cell r="A1047" t="str">
            <v>582OR</v>
          </cell>
          <cell r="B1047" t="str">
            <v>582</v>
          </cell>
          <cell r="D1047">
            <v>1003179.3904349346</v>
          </cell>
          <cell r="F1047" t="str">
            <v>582OR</v>
          </cell>
          <cell r="G1047" t="str">
            <v>582</v>
          </cell>
          <cell r="I1047">
            <v>1003179.3904349346</v>
          </cell>
        </row>
        <row r="1048">
          <cell r="A1048" t="str">
            <v>582SNPD</v>
          </cell>
          <cell r="B1048" t="str">
            <v>582</v>
          </cell>
          <cell r="D1048">
            <v>23583.640808020729</v>
          </cell>
          <cell r="F1048" t="str">
            <v>582SNPD</v>
          </cell>
          <cell r="G1048" t="str">
            <v>582</v>
          </cell>
          <cell r="I1048">
            <v>23583.640808020729</v>
          </cell>
        </row>
        <row r="1049">
          <cell r="A1049" t="str">
            <v>582UT</v>
          </cell>
          <cell r="B1049" t="str">
            <v>582</v>
          </cell>
          <cell r="D1049">
            <v>1926309.8963338046</v>
          </cell>
          <cell r="F1049" t="str">
            <v>582UT</v>
          </cell>
          <cell r="G1049" t="str">
            <v>582</v>
          </cell>
          <cell r="I1049">
            <v>1926309.8963338046</v>
          </cell>
        </row>
        <row r="1050">
          <cell r="A1050" t="str">
            <v>582WA</v>
          </cell>
          <cell r="B1050" t="str">
            <v>582</v>
          </cell>
          <cell r="D1050">
            <v>263753.2478576898</v>
          </cell>
          <cell r="F1050" t="str">
            <v>582WA</v>
          </cell>
          <cell r="G1050" t="str">
            <v>582</v>
          </cell>
          <cell r="I1050">
            <v>263753.2478576898</v>
          </cell>
        </row>
        <row r="1051">
          <cell r="A1051" t="str">
            <v>582WYP</v>
          </cell>
          <cell r="B1051" t="str">
            <v>582</v>
          </cell>
          <cell r="D1051">
            <v>424919.40685479622</v>
          </cell>
          <cell r="F1051" t="str">
            <v>582WYP</v>
          </cell>
          <cell r="G1051" t="str">
            <v>582</v>
          </cell>
          <cell r="I1051">
            <v>424919.40685479622</v>
          </cell>
        </row>
        <row r="1052">
          <cell r="A1052" t="str">
            <v>583CA</v>
          </cell>
          <cell r="B1052" t="str">
            <v>583</v>
          </cell>
          <cell r="D1052">
            <v>433556.67147533747</v>
          </cell>
          <cell r="F1052" t="str">
            <v>583CA</v>
          </cell>
          <cell r="G1052" t="str">
            <v>583</v>
          </cell>
          <cell r="I1052">
            <v>433556.67147533747</v>
          </cell>
        </row>
        <row r="1053">
          <cell r="A1053" t="str">
            <v>583ID</v>
          </cell>
          <cell r="B1053" t="str">
            <v>583</v>
          </cell>
          <cell r="D1053">
            <v>234869.59563549477</v>
          </cell>
          <cell r="F1053" t="str">
            <v>583ID</v>
          </cell>
          <cell r="G1053" t="str">
            <v>583</v>
          </cell>
          <cell r="I1053">
            <v>234869.59563549477</v>
          </cell>
        </row>
        <row r="1054">
          <cell r="A1054" t="str">
            <v>583OR</v>
          </cell>
          <cell r="B1054" t="str">
            <v>583</v>
          </cell>
          <cell r="D1054">
            <v>3114520.9220687435</v>
          </cell>
          <cell r="F1054" t="str">
            <v>583OR</v>
          </cell>
          <cell r="G1054" t="str">
            <v>583</v>
          </cell>
          <cell r="I1054">
            <v>3114520.9220687435</v>
          </cell>
        </row>
        <row r="1055">
          <cell r="A1055" t="str">
            <v>583SNPD</v>
          </cell>
          <cell r="B1055" t="str">
            <v>583</v>
          </cell>
          <cell r="D1055">
            <v>27939.184045676448</v>
          </cell>
          <cell r="F1055" t="str">
            <v>583SNPD</v>
          </cell>
          <cell r="G1055" t="str">
            <v>583</v>
          </cell>
          <cell r="I1055">
            <v>27939.184045676448</v>
          </cell>
        </row>
        <row r="1056">
          <cell r="A1056" t="str">
            <v>583UT</v>
          </cell>
          <cell r="B1056" t="str">
            <v>583</v>
          </cell>
          <cell r="D1056">
            <v>1640594.0149079631</v>
          </cell>
          <cell r="F1056" t="str">
            <v>583UT</v>
          </cell>
          <cell r="G1056" t="str">
            <v>583</v>
          </cell>
          <cell r="I1056">
            <v>1640594.0149079631</v>
          </cell>
        </row>
        <row r="1057">
          <cell r="A1057" t="str">
            <v>583WA</v>
          </cell>
          <cell r="B1057" t="str">
            <v>583</v>
          </cell>
          <cell r="D1057">
            <v>419277.06900967896</v>
          </cell>
          <cell r="F1057" t="str">
            <v>583WA</v>
          </cell>
          <cell r="G1057" t="str">
            <v>583</v>
          </cell>
          <cell r="I1057">
            <v>419277.06900967896</v>
          </cell>
        </row>
        <row r="1058">
          <cell r="A1058" t="str">
            <v>583WYP</v>
          </cell>
          <cell r="B1058" t="str">
            <v>583</v>
          </cell>
          <cell r="D1058">
            <v>307351.10483979649</v>
          </cell>
          <cell r="F1058" t="str">
            <v>583WYP</v>
          </cell>
          <cell r="G1058" t="str">
            <v>583</v>
          </cell>
          <cell r="I1058">
            <v>307351.10483979649</v>
          </cell>
        </row>
        <row r="1059">
          <cell r="A1059" t="str">
            <v>583WYU</v>
          </cell>
          <cell r="B1059" t="str">
            <v>583</v>
          </cell>
          <cell r="D1059">
            <v>119035.27215972733</v>
          </cell>
          <cell r="F1059" t="str">
            <v>583WYU</v>
          </cell>
          <cell r="G1059" t="str">
            <v>583</v>
          </cell>
          <cell r="I1059">
            <v>119035.27215972733</v>
          </cell>
        </row>
        <row r="1060">
          <cell r="A1060" t="str">
            <v>584ID</v>
          </cell>
          <cell r="B1060" t="str">
            <v>584</v>
          </cell>
          <cell r="D1060">
            <v>11.753368841544608</v>
          </cell>
          <cell r="F1060" t="str">
            <v>584ID</v>
          </cell>
          <cell r="G1060" t="str">
            <v>584</v>
          </cell>
          <cell r="I1060">
            <v>11.753368841544608</v>
          </cell>
        </row>
        <row r="1061">
          <cell r="A1061" t="str">
            <v>584SNPD</v>
          </cell>
          <cell r="B1061" t="str">
            <v>584</v>
          </cell>
          <cell r="D1061">
            <v>0</v>
          </cell>
          <cell r="F1061" t="str">
            <v>584SNPD</v>
          </cell>
          <cell r="G1061" t="str">
            <v>584</v>
          </cell>
          <cell r="I1061">
            <v>0</v>
          </cell>
        </row>
        <row r="1062">
          <cell r="A1062" t="str">
            <v>584UT</v>
          </cell>
          <cell r="B1062" t="str">
            <v>584</v>
          </cell>
          <cell r="D1062">
            <v>49.504394141145141</v>
          </cell>
          <cell r="F1062" t="str">
            <v>584UT</v>
          </cell>
          <cell r="G1062" t="str">
            <v>584</v>
          </cell>
          <cell r="I1062">
            <v>49.504394141145141</v>
          </cell>
        </row>
        <row r="1063">
          <cell r="A1063" t="str">
            <v>584WYP</v>
          </cell>
          <cell r="B1063" t="str">
            <v>584</v>
          </cell>
          <cell r="D1063">
            <v>319.21438082556591</v>
          </cell>
          <cell r="F1063" t="str">
            <v>584WYP</v>
          </cell>
          <cell r="G1063" t="str">
            <v>584</v>
          </cell>
          <cell r="I1063">
            <v>319.21438082556591</v>
          </cell>
        </row>
        <row r="1064">
          <cell r="A1064" t="str">
            <v>585SNPD</v>
          </cell>
          <cell r="B1064" t="str">
            <v>585</v>
          </cell>
          <cell r="D1064">
            <v>223185.73139937149</v>
          </cell>
          <cell r="F1064" t="str">
            <v>585SNPD</v>
          </cell>
          <cell r="G1064" t="str">
            <v>585</v>
          </cell>
          <cell r="I1064">
            <v>223185.73139937149</v>
          </cell>
        </row>
        <row r="1065">
          <cell r="A1065" t="str">
            <v>586CA</v>
          </cell>
          <cell r="B1065" t="str">
            <v>586</v>
          </cell>
          <cell r="D1065">
            <v>243672.48553627619</v>
          </cell>
          <cell r="F1065" t="str">
            <v>586CA</v>
          </cell>
          <cell r="G1065" t="str">
            <v>586</v>
          </cell>
          <cell r="I1065">
            <v>243672.48553627619</v>
          </cell>
        </row>
        <row r="1066">
          <cell r="A1066" t="str">
            <v>586ID</v>
          </cell>
          <cell r="B1066" t="str">
            <v>586</v>
          </cell>
          <cell r="D1066">
            <v>295340.73658070405</v>
          </cell>
          <cell r="F1066" t="str">
            <v>586ID</v>
          </cell>
          <cell r="G1066" t="str">
            <v>586</v>
          </cell>
          <cell r="I1066">
            <v>295340.73658070405</v>
          </cell>
        </row>
        <row r="1067">
          <cell r="A1067" t="str">
            <v>586OR</v>
          </cell>
          <cell r="B1067" t="str">
            <v>586</v>
          </cell>
          <cell r="D1067">
            <v>2527816.0489847623</v>
          </cell>
          <cell r="F1067" t="str">
            <v>586OR</v>
          </cell>
          <cell r="G1067" t="str">
            <v>586</v>
          </cell>
          <cell r="I1067">
            <v>2527816.0489847623</v>
          </cell>
        </row>
        <row r="1068">
          <cell r="A1068" t="str">
            <v>586SNPD</v>
          </cell>
          <cell r="B1068" t="str">
            <v>586</v>
          </cell>
          <cell r="D1068">
            <v>1158930.7888976915</v>
          </cell>
          <cell r="F1068" t="str">
            <v>586SNPD</v>
          </cell>
          <cell r="G1068" t="str">
            <v>586</v>
          </cell>
          <cell r="I1068">
            <v>1158930.7888976915</v>
          </cell>
        </row>
        <row r="1069">
          <cell r="A1069" t="str">
            <v>586UT</v>
          </cell>
          <cell r="B1069" t="str">
            <v>586</v>
          </cell>
          <cell r="D1069">
            <v>1458235.6364827428</v>
          </cell>
          <cell r="F1069" t="str">
            <v>586UT</v>
          </cell>
          <cell r="G1069" t="str">
            <v>586</v>
          </cell>
          <cell r="I1069">
            <v>1458235.6364827428</v>
          </cell>
        </row>
        <row r="1070">
          <cell r="A1070" t="str">
            <v>586WA</v>
          </cell>
          <cell r="B1070" t="str">
            <v>586</v>
          </cell>
          <cell r="D1070">
            <v>405849.27849451691</v>
          </cell>
          <cell r="F1070" t="str">
            <v>586WA</v>
          </cell>
          <cell r="G1070" t="str">
            <v>586</v>
          </cell>
          <cell r="I1070">
            <v>405849.27849451691</v>
          </cell>
        </row>
        <row r="1071">
          <cell r="A1071" t="str">
            <v>586WYP</v>
          </cell>
          <cell r="B1071" t="str">
            <v>586</v>
          </cell>
          <cell r="D1071">
            <v>592809.54254737915</v>
          </cell>
          <cell r="F1071" t="str">
            <v>586WYP</v>
          </cell>
          <cell r="G1071" t="str">
            <v>586</v>
          </cell>
          <cell r="I1071">
            <v>592809.54254737915</v>
          </cell>
        </row>
        <row r="1072">
          <cell r="A1072" t="str">
            <v>586WYU</v>
          </cell>
          <cell r="B1072" t="str">
            <v>586</v>
          </cell>
          <cell r="D1072">
            <v>80719.855216349737</v>
          </cell>
          <cell r="F1072" t="str">
            <v>586WYU</v>
          </cell>
          <cell r="G1072" t="str">
            <v>586</v>
          </cell>
          <cell r="I1072">
            <v>80719.855216349737</v>
          </cell>
        </row>
        <row r="1073">
          <cell r="A1073" t="str">
            <v>587CA</v>
          </cell>
          <cell r="B1073" t="str">
            <v>587</v>
          </cell>
          <cell r="D1073">
            <v>664817.96406108653</v>
          </cell>
          <cell r="F1073" t="str">
            <v>587CA</v>
          </cell>
          <cell r="G1073" t="str">
            <v>587</v>
          </cell>
          <cell r="I1073">
            <v>664817.96406108653</v>
          </cell>
        </row>
        <row r="1074">
          <cell r="A1074" t="str">
            <v>587ID</v>
          </cell>
          <cell r="B1074" t="str">
            <v>587</v>
          </cell>
          <cell r="D1074">
            <v>457497.35964716855</v>
          </cell>
          <cell r="F1074" t="str">
            <v>587ID</v>
          </cell>
          <cell r="G1074" t="str">
            <v>587</v>
          </cell>
          <cell r="I1074">
            <v>457497.35964716855</v>
          </cell>
        </row>
        <row r="1075">
          <cell r="A1075" t="str">
            <v>587OR</v>
          </cell>
          <cell r="B1075" t="str">
            <v>587</v>
          </cell>
          <cell r="D1075">
            <v>5350019.1197223235</v>
          </cell>
          <cell r="F1075" t="str">
            <v>587OR</v>
          </cell>
          <cell r="G1075" t="str">
            <v>587</v>
          </cell>
          <cell r="I1075">
            <v>5350019.1197223235</v>
          </cell>
        </row>
        <row r="1076">
          <cell r="A1076" t="str">
            <v>587SNPD</v>
          </cell>
          <cell r="B1076" t="str">
            <v>587</v>
          </cell>
          <cell r="D1076">
            <v>27.911145824355295</v>
          </cell>
          <cell r="F1076" t="str">
            <v>587SNPD</v>
          </cell>
          <cell r="G1076" t="str">
            <v>587</v>
          </cell>
          <cell r="I1076">
            <v>27.911145824355295</v>
          </cell>
        </row>
        <row r="1077">
          <cell r="A1077" t="str">
            <v>587UT</v>
          </cell>
          <cell r="B1077" t="str">
            <v>587</v>
          </cell>
          <cell r="D1077">
            <v>5637106.9159602718</v>
          </cell>
          <cell r="F1077" t="str">
            <v>587UT</v>
          </cell>
          <cell r="G1077" t="str">
            <v>587</v>
          </cell>
          <cell r="I1077">
            <v>5637106.9159602718</v>
          </cell>
        </row>
        <row r="1078">
          <cell r="A1078" t="str">
            <v>587WA</v>
          </cell>
          <cell r="B1078" t="str">
            <v>587</v>
          </cell>
          <cell r="D1078">
            <v>1052734.6677930693</v>
          </cell>
          <cell r="F1078" t="str">
            <v>587WA</v>
          </cell>
          <cell r="G1078" t="str">
            <v>587</v>
          </cell>
          <cell r="I1078">
            <v>1052734.6677930693</v>
          </cell>
        </row>
        <row r="1079">
          <cell r="A1079" t="str">
            <v>587WYP</v>
          </cell>
          <cell r="B1079" t="str">
            <v>587</v>
          </cell>
          <cell r="D1079">
            <v>1053101.0038586138</v>
          </cell>
          <cell r="F1079" t="str">
            <v>587WYP</v>
          </cell>
          <cell r="G1079" t="str">
            <v>587</v>
          </cell>
          <cell r="I1079">
            <v>1053101.0038586138</v>
          </cell>
        </row>
        <row r="1080">
          <cell r="A1080" t="str">
            <v>587WYU</v>
          </cell>
          <cell r="B1080" t="str">
            <v>587</v>
          </cell>
          <cell r="D1080">
            <v>86852.858257089392</v>
          </cell>
          <cell r="F1080" t="str">
            <v>587WYU</v>
          </cell>
          <cell r="G1080" t="str">
            <v>587</v>
          </cell>
          <cell r="I1080">
            <v>86852.858257089392</v>
          </cell>
        </row>
        <row r="1081">
          <cell r="A1081" t="str">
            <v>588CA</v>
          </cell>
          <cell r="B1081" t="str">
            <v>588</v>
          </cell>
          <cell r="D1081">
            <v>52367.568290715273</v>
          </cell>
          <cell r="F1081" t="str">
            <v>588CA</v>
          </cell>
          <cell r="G1081" t="str">
            <v>588</v>
          </cell>
          <cell r="I1081">
            <v>52367.568290715273</v>
          </cell>
        </row>
        <row r="1082">
          <cell r="A1082" t="str">
            <v>588ID</v>
          </cell>
          <cell r="B1082" t="str">
            <v>588</v>
          </cell>
          <cell r="D1082">
            <v>67484.144771724299</v>
          </cell>
          <cell r="F1082" t="str">
            <v>588ID</v>
          </cell>
          <cell r="G1082" t="str">
            <v>588</v>
          </cell>
          <cell r="I1082">
            <v>67484.144771724299</v>
          </cell>
        </row>
        <row r="1083">
          <cell r="A1083" t="str">
            <v>588OR</v>
          </cell>
          <cell r="B1083" t="str">
            <v>588</v>
          </cell>
          <cell r="D1083">
            <v>824871.96131181286</v>
          </cell>
          <cell r="F1083" t="str">
            <v>588OR</v>
          </cell>
          <cell r="G1083" t="str">
            <v>588</v>
          </cell>
          <cell r="I1083">
            <v>824871.96131181286</v>
          </cell>
        </row>
        <row r="1084">
          <cell r="A1084" t="str">
            <v>588SNPD</v>
          </cell>
          <cell r="B1084" t="str">
            <v>588</v>
          </cell>
          <cell r="D1084">
            <v>5288999.9618083267</v>
          </cell>
          <cell r="F1084" t="str">
            <v>588SNPD</v>
          </cell>
          <cell r="G1084" t="str">
            <v>588</v>
          </cell>
          <cell r="I1084">
            <v>5288999.9618083267</v>
          </cell>
        </row>
        <row r="1085">
          <cell r="A1085" t="str">
            <v>588UT</v>
          </cell>
          <cell r="B1085" t="str">
            <v>588</v>
          </cell>
          <cell r="D1085">
            <v>1052535.5851298512</v>
          </cell>
          <cell r="F1085" t="str">
            <v>588UT</v>
          </cell>
          <cell r="G1085" t="str">
            <v>588</v>
          </cell>
          <cell r="I1085">
            <v>1052535.5851298512</v>
          </cell>
        </row>
        <row r="1086">
          <cell r="A1086" t="str">
            <v>588WA</v>
          </cell>
          <cell r="B1086" t="str">
            <v>588</v>
          </cell>
          <cell r="D1086">
            <v>156963.12533505671</v>
          </cell>
          <cell r="F1086" t="str">
            <v>588WA</v>
          </cell>
          <cell r="G1086" t="str">
            <v>588</v>
          </cell>
          <cell r="I1086">
            <v>156963.12533505671</v>
          </cell>
        </row>
        <row r="1087">
          <cell r="A1087" t="str">
            <v>588WYP</v>
          </cell>
          <cell r="B1087" t="str">
            <v>588</v>
          </cell>
          <cell r="D1087">
            <v>117182.7489473915</v>
          </cell>
          <cell r="F1087" t="str">
            <v>588WYP</v>
          </cell>
          <cell r="G1087" t="str">
            <v>588</v>
          </cell>
          <cell r="I1087">
            <v>117182.7489473915</v>
          </cell>
        </row>
        <row r="1088">
          <cell r="A1088" t="str">
            <v>588WYU</v>
          </cell>
          <cell r="B1088" t="str">
            <v>588</v>
          </cell>
          <cell r="D1088">
            <v>4628.3918675360055</v>
          </cell>
          <cell r="F1088" t="str">
            <v>588WYU</v>
          </cell>
          <cell r="G1088" t="str">
            <v>588</v>
          </cell>
          <cell r="I1088">
            <v>4628.3918675360055</v>
          </cell>
        </row>
        <row r="1089">
          <cell r="A1089" t="str">
            <v>589CA</v>
          </cell>
          <cell r="B1089" t="str">
            <v>589</v>
          </cell>
          <cell r="D1089">
            <v>98467.155037360819</v>
          </cell>
          <cell r="F1089" t="str">
            <v>589CA</v>
          </cell>
          <cell r="G1089" t="str">
            <v>589</v>
          </cell>
          <cell r="I1089">
            <v>98467.155037360819</v>
          </cell>
        </row>
        <row r="1090">
          <cell r="A1090" t="str">
            <v>589ID</v>
          </cell>
          <cell r="B1090" t="str">
            <v>589</v>
          </cell>
          <cell r="D1090">
            <v>26183.384355742837</v>
          </cell>
          <cell r="F1090" t="str">
            <v>589ID</v>
          </cell>
          <cell r="G1090" t="str">
            <v>589</v>
          </cell>
          <cell r="I1090">
            <v>26183.384355742837</v>
          </cell>
        </row>
        <row r="1091">
          <cell r="A1091" t="str">
            <v>589OR</v>
          </cell>
          <cell r="B1091" t="str">
            <v>589</v>
          </cell>
          <cell r="D1091">
            <v>1990018.0718191853</v>
          </cell>
          <cell r="F1091" t="str">
            <v>589OR</v>
          </cell>
          <cell r="G1091" t="str">
            <v>589</v>
          </cell>
          <cell r="I1091">
            <v>1990018.0718191853</v>
          </cell>
        </row>
        <row r="1092">
          <cell r="A1092" t="str">
            <v>589SNPD</v>
          </cell>
          <cell r="B1092" t="str">
            <v>589</v>
          </cell>
          <cell r="D1092">
            <v>50289.023089214388</v>
          </cell>
          <cell r="F1092" t="str">
            <v>589SNPD</v>
          </cell>
          <cell r="G1092" t="str">
            <v>589</v>
          </cell>
          <cell r="I1092">
            <v>50289.023089214388</v>
          </cell>
        </row>
        <row r="1093">
          <cell r="A1093" t="str">
            <v>589UT</v>
          </cell>
          <cell r="B1093" t="str">
            <v>589</v>
          </cell>
          <cell r="D1093">
            <v>535338.13200189709</v>
          </cell>
          <cell r="F1093" t="str">
            <v>589UT</v>
          </cell>
          <cell r="G1093" t="str">
            <v>589</v>
          </cell>
          <cell r="I1093">
            <v>535338.13200189709</v>
          </cell>
        </row>
        <row r="1094">
          <cell r="A1094" t="str">
            <v>589WA</v>
          </cell>
          <cell r="B1094" t="str">
            <v>589</v>
          </cell>
          <cell r="D1094">
            <v>83091.974611337559</v>
          </cell>
          <cell r="F1094" t="str">
            <v>589WA</v>
          </cell>
          <cell r="G1094" t="str">
            <v>589</v>
          </cell>
          <cell r="I1094">
            <v>83091.974611337559</v>
          </cell>
        </row>
        <row r="1095">
          <cell r="A1095" t="str">
            <v>589WYP</v>
          </cell>
          <cell r="B1095" t="str">
            <v>589</v>
          </cell>
          <cell r="D1095">
            <v>541563.72478263336</v>
          </cell>
          <cell r="F1095" t="str">
            <v>589WYP</v>
          </cell>
          <cell r="G1095" t="str">
            <v>589</v>
          </cell>
          <cell r="I1095">
            <v>541563.72478263336</v>
          </cell>
        </row>
        <row r="1096">
          <cell r="A1096" t="str">
            <v>589WYU</v>
          </cell>
          <cell r="B1096" t="str">
            <v>589</v>
          </cell>
          <cell r="D1096">
            <v>84880.91799576988</v>
          </cell>
          <cell r="F1096" t="str">
            <v>589WYU</v>
          </cell>
          <cell r="G1096" t="str">
            <v>589</v>
          </cell>
          <cell r="I1096">
            <v>84880.91799576988</v>
          </cell>
        </row>
        <row r="1097">
          <cell r="A1097" t="str">
            <v>590CA</v>
          </cell>
          <cell r="B1097" t="str">
            <v>590</v>
          </cell>
          <cell r="D1097">
            <v>35477.012762259968</v>
          </cell>
          <cell r="F1097" t="str">
            <v>590CA</v>
          </cell>
          <cell r="G1097" t="str">
            <v>590</v>
          </cell>
          <cell r="I1097">
            <v>35477.012762259968</v>
          </cell>
        </row>
        <row r="1098">
          <cell r="A1098" t="str">
            <v>590ID</v>
          </cell>
          <cell r="B1098" t="str">
            <v>590</v>
          </cell>
          <cell r="D1098">
            <v>80417.252044570734</v>
          </cell>
          <cell r="F1098" t="str">
            <v>590ID</v>
          </cell>
          <cell r="G1098" t="str">
            <v>590</v>
          </cell>
          <cell r="I1098">
            <v>80417.252044570734</v>
          </cell>
        </row>
        <row r="1099">
          <cell r="A1099" t="str">
            <v>590OR</v>
          </cell>
          <cell r="B1099" t="str">
            <v>590</v>
          </cell>
          <cell r="D1099">
            <v>285225.37066869298</v>
          </cell>
          <cell r="F1099" t="str">
            <v>590OR</v>
          </cell>
          <cell r="G1099" t="str">
            <v>590</v>
          </cell>
          <cell r="I1099">
            <v>285225.37066869298</v>
          </cell>
        </row>
        <row r="1100">
          <cell r="A1100" t="str">
            <v>590SNPD</v>
          </cell>
          <cell r="B1100" t="str">
            <v>590</v>
          </cell>
          <cell r="D1100">
            <v>6050327.9019211633</v>
          </cell>
          <cell r="F1100" t="str">
            <v>590SNPD</v>
          </cell>
          <cell r="G1100" t="str">
            <v>590</v>
          </cell>
          <cell r="I1100">
            <v>6050327.9019211633</v>
          </cell>
        </row>
        <row r="1101">
          <cell r="A1101" t="str">
            <v>590UT</v>
          </cell>
          <cell r="B1101" t="str">
            <v>590</v>
          </cell>
          <cell r="D1101">
            <v>414254.78595413285</v>
          </cell>
          <cell r="F1101" t="str">
            <v>590UT</v>
          </cell>
          <cell r="G1101" t="str">
            <v>590</v>
          </cell>
          <cell r="I1101">
            <v>414254.78595413285</v>
          </cell>
        </row>
        <row r="1102">
          <cell r="A1102" t="str">
            <v>590WA</v>
          </cell>
          <cell r="B1102" t="str">
            <v>590</v>
          </cell>
          <cell r="D1102">
            <v>14450.642225463118</v>
          </cell>
          <cell r="F1102" t="str">
            <v>590WA</v>
          </cell>
          <cell r="G1102" t="str">
            <v>590</v>
          </cell>
          <cell r="I1102">
            <v>14450.642225463118</v>
          </cell>
        </row>
        <row r="1103">
          <cell r="A1103" t="str">
            <v>590WYP</v>
          </cell>
          <cell r="B1103" t="str">
            <v>590</v>
          </cell>
          <cell r="D1103">
            <v>460482.78844118695</v>
          </cell>
          <cell r="F1103" t="str">
            <v>590WYP</v>
          </cell>
          <cell r="G1103" t="str">
            <v>590</v>
          </cell>
          <cell r="I1103">
            <v>460482.78844118695</v>
          </cell>
        </row>
        <row r="1104">
          <cell r="A1104" t="str">
            <v>591CA</v>
          </cell>
          <cell r="B1104" t="str">
            <v>591</v>
          </cell>
          <cell r="D1104">
            <v>34759.011314878888</v>
          </cell>
          <cell r="F1104" t="str">
            <v>591CA</v>
          </cell>
          <cell r="G1104" t="str">
            <v>591</v>
          </cell>
          <cell r="I1104">
            <v>34759.011314878888</v>
          </cell>
        </row>
        <row r="1105">
          <cell r="A1105" t="str">
            <v>591ID</v>
          </cell>
          <cell r="B1105" t="str">
            <v>591</v>
          </cell>
          <cell r="D1105">
            <v>144167.26204152251</v>
          </cell>
          <cell r="F1105" t="str">
            <v>591ID</v>
          </cell>
          <cell r="G1105" t="str">
            <v>591</v>
          </cell>
          <cell r="I1105">
            <v>144167.26204152251</v>
          </cell>
        </row>
        <row r="1106">
          <cell r="A1106" t="str">
            <v>591OR</v>
          </cell>
          <cell r="B1106" t="str">
            <v>591</v>
          </cell>
          <cell r="D1106">
            <v>521132.44429065747</v>
          </cell>
          <cell r="F1106" t="str">
            <v>591OR</v>
          </cell>
          <cell r="G1106" t="str">
            <v>591</v>
          </cell>
          <cell r="I1106">
            <v>521132.44429065747</v>
          </cell>
        </row>
        <row r="1107">
          <cell r="A1107" t="str">
            <v>591SNPD</v>
          </cell>
          <cell r="B1107" t="str">
            <v>591</v>
          </cell>
          <cell r="D1107">
            <v>149747.20837370242</v>
          </cell>
          <cell r="F1107" t="str">
            <v>591SNPD</v>
          </cell>
          <cell r="G1107" t="str">
            <v>591</v>
          </cell>
          <cell r="I1107">
            <v>149747.20837370242</v>
          </cell>
        </row>
        <row r="1108">
          <cell r="A1108" t="str">
            <v>591UT</v>
          </cell>
          <cell r="B1108" t="str">
            <v>591</v>
          </cell>
          <cell r="D1108">
            <v>688682.55283737031</v>
          </cell>
          <cell r="F1108" t="str">
            <v>591UT</v>
          </cell>
          <cell r="G1108" t="str">
            <v>591</v>
          </cell>
          <cell r="I1108">
            <v>688682.55283737031</v>
          </cell>
        </row>
        <row r="1109">
          <cell r="A1109" t="str">
            <v>591WA</v>
          </cell>
          <cell r="B1109" t="str">
            <v>591</v>
          </cell>
          <cell r="D1109">
            <v>102143.57927335642</v>
          </cell>
          <cell r="F1109" t="str">
            <v>591WA</v>
          </cell>
          <cell r="G1109" t="str">
            <v>591</v>
          </cell>
          <cell r="I1109">
            <v>102143.57927335642</v>
          </cell>
        </row>
        <row r="1110">
          <cell r="A1110" t="str">
            <v>591WYP</v>
          </cell>
          <cell r="B1110" t="str">
            <v>591</v>
          </cell>
          <cell r="D1110">
            <v>179497.65259515573</v>
          </cell>
          <cell r="F1110" t="str">
            <v>591WYP</v>
          </cell>
          <cell r="G1110" t="str">
            <v>591</v>
          </cell>
          <cell r="I1110">
            <v>179497.65259515573</v>
          </cell>
        </row>
        <row r="1111">
          <cell r="A1111" t="str">
            <v>591WYU</v>
          </cell>
          <cell r="B1111" t="str">
            <v>591</v>
          </cell>
          <cell r="D1111">
            <v>51055.172145328725</v>
          </cell>
          <cell r="F1111" t="str">
            <v>591WYU</v>
          </cell>
          <cell r="G1111" t="str">
            <v>591</v>
          </cell>
          <cell r="I1111">
            <v>51055.172145328725</v>
          </cell>
        </row>
        <row r="1112">
          <cell r="A1112" t="str">
            <v>592CA</v>
          </cell>
          <cell r="B1112" t="str">
            <v>592</v>
          </cell>
          <cell r="D1112">
            <v>556619.34165804146</v>
          </cell>
          <cell r="F1112" t="str">
            <v>592CA</v>
          </cell>
          <cell r="G1112" t="str">
            <v>592</v>
          </cell>
          <cell r="I1112">
            <v>556619.34165804146</v>
          </cell>
        </row>
        <row r="1113">
          <cell r="A1113" t="str">
            <v>592ID</v>
          </cell>
          <cell r="B1113" t="str">
            <v>592</v>
          </cell>
          <cell r="D1113">
            <v>826015.94610073895</v>
          </cell>
          <cell r="F1113" t="str">
            <v>592ID</v>
          </cell>
          <cell r="G1113" t="str">
            <v>592</v>
          </cell>
          <cell r="I1113">
            <v>826015.94610073895</v>
          </cell>
        </row>
        <row r="1114">
          <cell r="A1114" t="str">
            <v>592OR</v>
          </cell>
          <cell r="B1114" t="str">
            <v>592</v>
          </cell>
          <cell r="D1114">
            <v>3712365.2919318127</v>
          </cell>
          <cell r="F1114" t="str">
            <v>592OR</v>
          </cell>
          <cell r="G1114" t="str">
            <v>592</v>
          </cell>
          <cell r="I1114">
            <v>3712365.2919318127</v>
          </cell>
        </row>
        <row r="1115">
          <cell r="A1115" t="str">
            <v>592SNPD</v>
          </cell>
          <cell r="B1115" t="str">
            <v>592</v>
          </cell>
          <cell r="D1115">
            <v>2046429.9062713406</v>
          </cell>
          <cell r="F1115" t="str">
            <v>592SNPD</v>
          </cell>
          <cell r="G1115" t="str">
            <v>592</v>
          </cell>
          <cell r="I1115">
            <v>2046429.9062713406</v>
          </cell>
        </row>
        <row r="1116">
          <cell r="A1116" t="str">
            <v>592UT</v>
          </cell>
          <cell r="B1116" t="str">
            <v>592</v>
          </cell>
          <cell r="D1116">
            <v>3892918.0570031507</v>
          </cell>
          <cell r="F1116" t="str">
            <v>592UT</v>
          </cell>
          <cell r="G1116" t="str">
            <v>592</v>
          </cell>
          <cell r="I1116">
            <v>3892918.0570031507</v>
          </cell>
        </row>
        <row r="1117">
          <cell r="A1117" t="str">
            <v>592WA</v>
          </cell>
          <cell r="B1117" t="str">
            <v>592</v>
          </cell>
          <cell r="D1117">
            <v>704821.39278570726</v>
          </cell>
          <cell r="F1117" t="str">
            <v>592WA</v>
          </cell>
          <cell r="G1117" t="str">
            <v>592</v>
          </cell>
          <cell r="I1117">
            <v>704821.39278570726</v>
          </cell>
        </row>
        <row r="1118">
          <cell r="A1118" t="str">
            <v>592WYP</v>
          </cell>
          <cell r="B1118" t="str">
            <v>592</v>
          </cell>
          <cell r="D1118">
            <v>1279356.2785575069</v>
          </cell>
          <cell r="F1118" t="str">
            <v>592WYP</v>
          </cell>
          <cell r="G1118" t="str">
            <v>592</v>
          </cell>
          <cell r="I1118">
            <v>1279356.2785575069</v>
          </cell>
        </row>
        <row r="1119">
          <cell r="A1119" t="str">
            <v>592WYU</v>
          </cell>
          <cell r="B1119" t="str">
            <v>592</v>
          </cell>
          <cell r="D1119">
            <v>0</v>
          </cell>
          <cell r="F1119" t="str">
            <v>592WYU</v>
          </cell>
          <cell r="G1119" t="str">
            <v>592</v>
          </cell>
          <cell r="I1119">
            <v>0</v>
          </cell>
        </row>
        <row r="1120">
          <cell r="A1120" t="str">
            <v>593CA</v>
          </cell>
          <cell r="B1120" t="str">
            <v>593</v>
          </cell>
          <cell r="D1120">
            <v>5939637.0022434257</v>
          </cell>
          <cell r="F1120" t="str">
            <v>593CA</v>
          </cell>
          <cell r="G1120" t="str">
            <v>593</v>
          </cell>
          <cell r="I1120">
            <v>5939637.0022434257</v>
          </cell>
        </row>
        <row r="1121">
          <cell r="A1121" t="str">
            <v>593ID</v>
          </cell>
          <cell r="B1121" t="str">
            <v>593</v>
          </cell>
          <cell r="D1121">
            <v>6071324.0098338183</v>
          </cell>
          <cell r="F1121" t="str">
            <v>593ID</v>
          </cell>
          <cell r="G1121" t="str">
            <v>593</v>
          </cell>
          <cell r="I1121">
            <v>6071324.0098338183</v>
          </cell>
        </row>
        <row r="1122">
          <cell r="A1122" t="str">
            <v>593OR</v>
          </cell>
          <cell r="B1122" t="str">
            <v>593</v>
          </cell>
          <cell r="D1122">
            <v>28203474.336166125</v>
          </cell>
          <cell r="F1122" t="str">
            <v>593OR</v>
          </cell>
          <cell r="G1122" t="str">
            <v>593</v>
          </cell>
          <cell r="I1122">
            <v>28203474.336166125</v>
          </cell>
        </row>
        <row r="1123">
          <cell r="A1123" t="str">
            <v>593SNPD</v>
          </cell>
          <cell r="B1123" t="str">
            <v>593</v>
          </cell>
          <cell r="D1123">
            <v>1310568.1068979925</v>
          </cell>
          <cell r="F1123" t="str">
            <v>593SNPD</v>
          </cell>
          <cell r="G1123" t="str">
            <v>593</v>
          </cell>
          <cell r="I1123">
            <v>1310568.1068979925</v>
          </cell>
        </row>
        <row r="1124">
          <cell r="A1124" t="str">
            <v>593UT</v>
          </cell>
          <cell r="B1124" t="str">
            <v>593</v>
          </cell>
          <cell r="D1124">
            <v>38437690.467311129</v>
          </cell>
          <cell r="F1124" t="str">
            <v>593UT</v>
          </cell>
          <cell r="G1124" t="str">
            <v>593</v>
          </cell>
          <cell r="I1124">
            <v>38437690.467311129</v>
          </cell>
        </row>
        <row r="1125">
          <cell r="A1125" t="str">
            <v>593WA</v>
          </cell>
          <cell r="B1125" t="str">
            <v>593</v>
          </cell>
          <cell r="D1125">
            <v>4554187.4310176335</v>
          </cell>
          <cell r="F1125" t="str">
            <v>593WA</v>
          </cell>
          <cell r="G1125" t="str">
            <v>593</v>
          </cell>
          <cell r="I1125">
            <v>4554187.4310176335</v>
          </cell>
        </row>
        <row r="1126">
          <cell r="A1126" t="str">
            <v>593WYP</v>
          </cell>
          <cell r="B1126" t="str">
            <v>593</v>
          </cell>
          <cell r="D1126">
            <v>6026467.8184351353</v>
          </cell>
          <cell r="F1126" t="str">
            <v>593WYP</v>
          </cell>
          <cell r="G1126" t="str">
            <v>593</v>
          </cell>
          <cell r="I1126">
            <v>6026467.8184351353</v>
          </cell>
        </row>
        <row r="1127">
          <cell r="A1127" t="str">
            <v>593WYU</v>
          </cell>
          <cell r="B1127" t="str">
            <v>593</v>
          </cell>
          <cell r="D1127">
            <v>1600837.727882955</v>
          </cell>
          <cell r="F1127" t="str">
            <v>593WYU</v>
          </cell>
          <cell r="G1127" t="str">
            <v>593</v>
          </cell>
          <cell r="I1127">
            <v>1600837.727882955</v>
          </cell>
        </row>
        <row r="1128">
          <cell r="A1128" t="str">
            <v>594CA</v>
          </cell>
          <cell r="B1128" t="str">
            <v>594</v>
          </cell>
          <cell r="D1128">
            <v>523077.83964847337</v>
          </cell>
          <cell r="F1128" t="str">
            <v>594CA</v>
          </cell>
          <cell r="G1128" t="str">
            <v>594</v>
          </cell>
          <cell r="I1128">
            <v>523077.83964847337</v>
          </cell>
        </row>
        <row r="1129">
          <cell r="A1129" t="str">
            <v>594ID</v>
          </cell>
          <cell r="B1129" t="str">
            <v>594</v>
          </cell>
          <cell r="D1129">
            <v>737640.73461981572</v>
          </cell>
          <cell r="F1129" t="str">
            <v>594ID</v>
          </cell>
          <cell r="G1129" t="str">
            <v>594</v>
          </cell>
          <cell r="I1129">
            <v>737640.73461981572</v>
          </cell>
        </row>
        <row r="1130">
          <cell r="A1130" t="str">
            <v>594OR</v>
          </cell>
          <cell r="B1130" t="str">
            <v>594</v>
          </cell>
          <cell r="D1130">
            <v>6142557.4779814053</v>
          </cell>
          <cell r="F1130" t="str">
            <v>594OR</v>
          </cell>
          <cell r="G1130" t="str">
            <v>594</v>
          </cell>
          <cell r="I1130">
            <v>6142557.4779814053</v>
          </cell>
        </row>
        <row r="1131">
          <cell r="A1131" t="str">
            <v>594SNPD</v>
          </cell>
          <cell r="B1131" t="str">
            <v>594</v>
          </cell>
          <cell r="D1131">
            <v>2063.4397080044</v>
          </cell>
          <cell r="F1131" t="str">
            <v>594SNPD</v>
          </cell>
          <cell r="G1131" t="str">
            <v>594</v>
          </cell>
          <cell r="I1131">
            <v>2063.4397080044</v>
          </cell>
        </row>
        <row r="1132">
          <cell r="A1132" t="str">
            <v>594UT</v>
          </cell>
          <cell r="B1132" t="str">
            <v>594</v>
          </cell>
          <cell r="D1132">
            <v>12920024.034332966</v>
          </cell>
          <cell r="F1132" t="str">
            <v>594UT</v>
          </cell>
          <cell r="G1132" t="str">
            <v>594</v>
          </cell>
          <cell r="I1132">
            <v>12920024.034332966</v>
          </cell>
        </row>
        <row r="1133">
          <cell r="A1133" t="str">
            <v>594WA</v>
          </cell>
          <cell r="B1133" t="str">
            <v>594</v>
          </cell>
          <cell r="D1133">
            <v>1448033.3913608138</v>
          </cell>
          <cell r="F1133" t="str">
            <v>594WA</v>
          </cell>
          <cell r="G1133" t="str">
            <v>594</v>
          </cell>
          <cell r="I1133">
            <v>1448033.3913608138</v>
          </cell>
        </row>
        <row r="1134">
          <cell r="A1134" t="str">
            <v>594WYP</v>
          </cell>
          <cell r="B1134" t="str">
            <v>594</v>
          </cell>
          <cell r="D1134">
            <v>1931829.7083858319</v>
          </cell>
          <cell r="F1134" t="str">
            <v>594WYP</v>
          </cell>
          <cell r="G1134" t="str">
            <v>594</v>
          </cell>
          <cell r="I1134">
            <v>1931829.7083858319</v>
          </cell>
        </row>
        <row r="1135">
          <cell r="A1135" t="str">
            <v>594WYU</v>
          </cell>
          <cell r="B1135" t="str">
            <v>594</v>
          </cell>
          <cell r="D1135">
            <v>303209.3024662406</v>
          </cell>
          <cell r="F1135" t="str">
            <v>594WYU</v>
          </cell>
          <cell r="G1135" t="str">
            <v>594</v>
          </cell>
          <cell r="I1135">
            <v>303209.3024662406</v>
          </cell>
        </row>
        <row r="1136">
          <cell r="A1136" t="str">
            <v>595SNPD</v>
          </cell>
          <cell r="B1136" t="str">
            <v>595</v>
          </cell>
          <cell r="D1136">
            <v>1051326.0133770506</v>
          </cell>
          <cell r="F1136" t="str">
            <v>595SNPD</v>
          </cell>
          <cell r="G1136" t="str">
            <v>595</v>
          </cell>
          <cell r="I1136">
            <v>1051326.0133770506</v>
          </cell>
        </row>
        <row r="1137">
          <cell r="A1137" t="str">
            <v>595UT</v>
          </cell>
          <cell r="B1137" t="str">
            <v>595</v>
          </cell>
          <cell r="D1137">
            <v>0</v>
          </cell>
          <cell r="F1137" t="str">
            <v>595UT</v>
          </cell>
          <cell r="G1137" t="str">
            <v>595</v>
          </cell>
          <cell r="I1137">
            <v>0</v>
          </cell>
        </row>
        <row r="1138">
          <cell r="A1138" t="str">
            <v>595WYP</v>
          </cell>
          <cell r="B1138" t="str">
            <v>595</v>
          </cell>
          <cell r="D1138">
            <v>26155.471578972149</v>
          </cell>
          <cell r="F1138" t="str">
            <v>595WYP</v>
          </cell>
          <cell r="G1138" t="str">
            <v>595</v>
          </cell>
          <cell r="I1138">
            <v>26155.471578972149</v>
          </cell>
        </row>
        <row r="1139">
          <cell r="A1139" t="str">
            <v>596CA</v>
          </cell>
          <cell r="B1139" t="str">
            <v>596</v>
          </cell>
          <cell r="D1139">
            <v>145475.7539996634</v>
          </cell>
          <cell r="F1139" t="str">
            <v>596CA</v>
          </cell>
          <cell r="G1139" t="str">
            <v>596</v>
          </cell>
          <cell r="I1139">
            <v>145475.7539996634</v>
          </cell>
        </row>
        <row r="1140">
          <cell r="A1140" t="str">
            <v>596ID</v>
          </cell>
          <cell r="B1140" t="str">
            <v>596</v>
          </cell>
          <cell r="D1140">
            <v>153231.43410550867</v>
          </cell>
          <cell r="F1140" t="str">
            <v>596ID</v>
          </cell>
          <cell r="G1140" t="str">
            <v>596</v>
          </cell>
          <cell r="I1140">
            <v>153231.43410550867</v>
          </cell>
        </row>
        <row r="1141">
          <cell r="A1141" t="str">
            <v>596OR</v>
          </cell>
          <cell r="B1141" t="str">
            <v>596</v>
          </cell>
          <cell r="D1141">
            <v>1099306.0429508777</v>
          </cell>
          <cell r="F1141" t="str">
            <v>596OR</v>
          </cell>
          <cell r="G1141" t="str">
            <v>596</v>
          </cell>
          <cell r="I1141">
            <v>1099306.0429508777</v>
          </cell>
        </row>
        <row r="1142">
          <cell r="A1142" t="str">
            <v>596UT</v>
          </cell>
          <cell r="B1142" t="str">
            <v>596</v>
          </cell>
          <cell r="D1142">
            <v>2290174.2949532862</v>
          </cell>
          <cell r="F1142" t="str">
            <v>596UT</v>
          </cell>
          <cell r="G1142" t="str">
            <v>596</v>
          </cell>
          <cell r="I1142">
            <v>2290174.2949532862</v>
          </cell>
        </row>
        <row r="1143">
          <cell r="A1143" t="str">
            <v>596WA</v>
          </cell>
          <cell r="B1143" t="str">
            <v>596</v>
          </cell>
          <cell r="D1143">
            <v>188760.39676507213</v>
          </cell>
          <cell r="F1143" t="str">
            <v>596WA</v>
          </cell>
          <cell r="G1143" t="str">
            <v>596</v>
          </cell>
          <cell r="I1143">
            <v>188760.39676507213</v>
          </cell>
        </row>
        <row r="1144">
          <cell r="A1144" t="str">
            <v>596WYP</v>
          </cell>
          <cell r="B1144" t="str">
            <v>596</v>
          </cell>
          <cell r="D1144">
            <v>432023.19883348868</v>
          </cell>
          <cell r="F1144" t="str">
            <v>596WYP</v>
          </cell>
          <cell r="G1144" t="str">
            <v>596</v>
          </cell>
          <cell r="I1144">
            <v>432023.19883348868</v>
          </cell>
        </row>
        <row r="1145">
          <cell r="A1145" t="str">
            <v>596WYU</v>
          </cell>
          <cell r="B1145" t="str">
            <v>596</v>
          </cell>
          <cell r="D1145">
            <v>95903.967502917367</v>
          </cell>
          <cell r="F1145" t="str">
            <v>596WYU</v>
          </cell>
          <cell r="G1145" t="str">
            <v>596</v>
          </cell>
          <cell r="I1145">
            <v>95903.967502917367</v>
          </cell>
        </row>
        <row r="1146">
          <cell r="A1146" t="str">
            <v>597CA</v>
          </cell>
          <cell r="B1146" t="str">
            <v>597</v>
          </cell>
          <cell r="D1146">
            <v>73314.430202912597</v>
          </cell>
          <cell r="F1146" t="str">
            <v>597CA</v>
          </cell>
          <cell r="G1146" t="str">
            <v>597</v>
          </cell>
          <cell r="I1146">
            <v>73314.430202912597</v>
          </cell>
        </row>
        <row r="1147">
          <cell r="A1147" t="str">
            <v>597ID</v>
          </cell>
          <cell r="B1147" t="str">
            <v>597</v>
          </cell>
          <cell r="D1147">
            <v>324963.95226781216</v>
          </cell>
          <cell r="F1147" t="str">
            <v>597ID</v>
          </cell>
          <cell r="G1147" t="str">
            <v>597</v>
          </cell>
          <cell r="I1147">
            <v>324963.95226781216</v>
          </cell>
        </row>
        <row r="1148">
          <cell r="A1148" t="str">
            <v>597OR</v>
          </cell>
          <cell r="B1148" t="str">
            <v>597</v>
          </cell>
          <cell r="D1148">
            <v>1194738.3899185725</v>
          </cell>
          <cell r="F1148" t="str">
            <v>597OR</v>
          </cell>
          <cell r="G1148" t="str">
            <v>597</v>
          </cell>
          <cell r="I1148">
            <v>1194738.3899185725</v>
          </cell>
        </row>
        <row r="1149">
          <cell r="A1149" t="str">
            <v>597SNPD</v>
          </cell>
          <cell r="B1149" t="str">
            <v>597</v>
          </cell>
          <cell r="D1149">
            <v>1203800.223380771</v>
          </cell>
          <cell r="F1149" t="str">
            <v>597SNPD</v>
          </cell>
          <cell r="G1149" t="str">
            <v>597</v>
          </cell>
          <cell r="I1149">
            <v>1203800.223380771</v>
          </cell>
        </row>
        <row r="1150">
          <cell r="A1150" t="str">
            <v>597UT</v>
          </cell>
          <cell r="B1150" t="str">
            <v>597</v>
          </cell>
          <cell r="D1150">
            <v>2243106.4868514878</v>
          </cell>
          <cell r="F1150" t="str">
            <v>597UT</v>
          </cell>
          <cell r="G1150" t="str">
            <v>597</v>
          </cell>
          <cell r="I1150">
            <v>2243106.4868514878</v>
          </cell>
        </row>
        <row r="1151">
          <cell r="A1151" t="str">
            <v>597WA</v>
          </cell>
          <cell r="B1151" t="str">
            <v>597</v>
          </cell>
          <cell r="D1151">
            <v>431549.87035697914</v>
          </cell>
          <cell r="F1151" t="str">
            <v>597WA</v>
          </cell>
          <cell r="G1151" t="str">
            <v>597</v>
          </cell>
          <cell r="I1151">
            <v>431549.87035697914</v>
          </cell>
        </row>
        <row r="1152">
          <cell r="A1152" t="str">
            <v>597WYP</v>
          </cell>
          <cell r="B1152" t="str">
            <v>597</v>
          </cell>
          <cell r="D1152">
            <v>632914.22531136416</v>
          </cell>
          <cell r="F1152" t="str">
            <v>597WYP</v>
          </cell>
          <cell r="G1152" t="str">
            <v>597</v>
          </cell>
          <cell r="I1152">
            <v>632914.22531136416</v>
          </cell>
        </row>
        <row r="1153">
          <cell r="A1153" t="str">
            <v>597WYU</v>
          </cell>
          <cell r="B1153" t="str">
            <v>597</v>
          </cell>
          <cell r="D1153">
            <v>79235.615120268703</v>
          </cell>
          <cell r="F1153" t="str">
            <v>597WYU</v>
          </cell>
          <cell r="G1153" t="str">
            <v>597</v>
          </cell>
          <cell r="I1153">
            <v>79235.615120268703</v>
          </cell>
        </row>
        <row r="1154">
          <cell r="A1154" t="str">
            <v>598CA</v>
          </cell>
          <cell r="B1154" t="str">
            <v>598</v>
          </cell>
          <cell r="D1154">
            <v>165049.137244171</v>
          </cell>
          <cell r="F1154" t="str">
            <v>598CA</v>
          </cell>
          <cell r="G1154" t="str">
            <v>598</v>
          </cell>
          <cell r="I1154">
            <v>165049.137244171</v>
          </cell>
        </row>
        <row r="1155">
          <cell r="A1155" t="str">
            <v>598ID</v>
          </cell>
          <cell r="B1155" t="str">
            <v>598</v>
          </cell>
          <cell r="D1155">
            <v>60423.479480968861</v>
          </cell>
          <cell r="F1155" t="str">
            <v>598ID</v>
          </cell>
          <cell r="G1155" t="str">
            <v>598</v>
          </cell>
          <cell r="I1155">
            <v>60423.479480968861</v>
          </cell>
        </row>
        <row r="1156">
          <cell r="A1156" t="str">
            <v>598OR</v>
          </cell>
          <cell r="B1156" t="str">
            <v>598</v>
          </cell>
          <cell r="D1156">
            <v>626157.50935806625</v>
          </cell>
          <cell r="F1156" t="str">
            <v>598OR</v>
          </cell>
          <cell r="G1156" t="str">
            <v>598</v>
          </cell>
          <cell r="I1156">
            <v>626157.50935806625</v>
          </cell>
        </row>
        <row r="1157">
          <cell r="A1157" t="str">
            <v>598SNPD</v>
          </cell>
          <cell r="B1157" t="str">
            <v>598</v>
          </cell>
          <cell r="D1157">
            <v>577987.71408578428</v>
          </cell>
          <cell r="F1157" t="str">
            <v>598SNPD</v>
          </cell>
          <cell r="G1157" t="str">
            <v>598</v>
          </cell>
          <cell r="I1157">
            <v>577987.71408578428</v>
          </cell>
        </row>
        <row r="1158">
          <cell r="A1158" t="str">
            <v>598UT</v>
          </cell>
          <cell r="B1158" t="str">
            <v>598</v>
          </cell>
          <cell r="D1158">
            <v>1223186.9199074039</v>
          </cell>
          <cell r="F1158" t="str">
            <v>598UT</v>
          </cell>
          <cell r="G1158" t="str">
            <v>598</v>
          </cell>
          <cell r="I1158">
            <v>1223186.9199074039</v>
          </cell>
        </row>
        <row r="1159">
          <cell r="A1159" t="str">
            <v>598WA</v>
          </cell>
          <cell r="B1159" t="str">
            <v>598</v>
          </cell>
          <cell r="D1159">
            <v>109146.90506884429</v>
          </cell>
          <cell r="F1159" t="str">
            <v>598WA</v>
          </cell>
          <cell r="G1159" t="str">
            <v>598</v>
          </cell>
          <cell r="I1159">
            <v>109146.90506884429</v>
          </cell>
        </row>
        <row r="1160">
          <cell r="A1160" t="str">
            <v>598WYP</v>
          </cell>
          <cell r="B1160" t="str">
            <v>598</v>
          </cell>
          <cell r="D1160">
            <v>268747.67294117651</v>
          </cell>
          <cell r="F1160" t="str">
            <v>598WYP</v>
          </cell>
          <cell r="G1160" t="str">
            <v>598</v>
          </cell>
          <cell r="I1160">
            <v>268747.67294117651</v>
          </cell>
        </row>
        <row r="1161">
          <cell r="A1161" t="str">
            <v>598WYU</v>
          </cell>
          <cell r="B1161" t="str">
            <v>598</v>
          </cell>
          <cell r="D1161">
            <v>1441.1598539058007</v>
          </cell>
          <cell r="F1161" t="str">
            <v>598WYU</v>
          </cell>
          <cell r="G1161" t="str">
            <v>598</v>
          </cell>
          <cell r="I1161">
            <v>1441.1598539058007</v>
          </cell>
        </row>
        <row r="1162">
          <cell r="A1162" t="str">
            <v>901CA</v>
          </cell>
          <cell r="B1162" t="str">
            <v>901</v>
          </cell>
          <cell r="D1162">
            <v>0</v>
          </cell>
          <cell r="F1162" t="str">
            <v>901CA</v>
          </cell>
          <cell r="G1162" t="str">
            <v>901</v>
          </cell>
          <cell r="I1162">
            <v>0</v>
          </cell>
        </row>
        <row r="1163">
          <cell r="A1163" t="str">
            <v>901CN</v>
          </cell>
          <cell r="B1163" t="str">
            <v>901</v>
          </cell>
          <cell r="D1163">
            <v>2612226.7785035432</v>
          </cell>
          <cell r="F1163" t="str">
            <v>901CN</v>
          </cell>
          <cell r="G1163" t="str">
            <v>901</v>
          </cell>
          <cell r="I1163">
            <v>2612226.7785035432</v>
          </cell>
        </row>
        <row r="1164">
          <cell r="A1164" t="str">
            <v>901ID</v>
          </cell>
          <cell r="B1164" t="str">
            <v>901</v>
          </cell>
          <cell r="D1164">
            <v>9919.990149777539</v>
          </cell>
          <cell r="F1164" t="str">
            <v>901ID</v>
          </cell>
          <cell r="G1164" t="str">
            <v>901</v>
          </cell>
          <cell r="I1164">
            <v>9919.990149777539</v>
          </cell>
        </row>
        <row r="1165">
          <cell r="A1165" t="str">
            <v>901OR</v>
          </cell>
          <cell r="B1165" t="str">
            <v>901</v>
          </cell>
          <cell r="D1165">
            <v>12400.235917976233</v>
          </cell>
          <cell r="F1165" t="str">
            <v>901OR</v>
          </cell>
          <cell r="G1165" t="str">
            <v>901</v>
          </cell>
          <cell r="I1165">
            <v>12400.235917976233</v>
          </cell>
        </row>
        <row r="1166">
          <cell r="A1166" t="str">
            <v>901UT</v>
          </cell>
          <cell r="B1166" t="str">
            <v>901</v>
          </cell>
          <cell r="D1166">
            <v>44.32488346011683</v>
          </cell>
          <cell r="F1166" t="str">
            <v>901UT</v>
          </cell>
          <cell r="G1166" t="str">
            <v>901</v>
          </cell>
          <cell r="I1166">
            <v>44.32488346011683</v>
          </cell>
        </row>
        <row r="1167">
          <cell r="A1167" t="str">
            <v>901WA</v>
          </cell>
          <cell r="B1167" t="str">
            <v>901</v>
          </cell>
          <cell r="D1167">
            <v>17335.192552756977</v>
          </cell>
          <cell r="F1167" t="str">
            <v>901WA</v>
          </cell>
          <cell r="G1167" t="str">
            <v>901</v>
          </cell>
          <cell r="I1167">
            <v>17335.192552756977</v>
          </cell>
        </row>
        <row r="1168">
          <cell r="A1168" t="str">
            <v>901WYP</v>
          </cell>
          <cell r="B1168" t="str">
            <v>901</v>
          </cell>
          <cell r="D1168">
            <v>13718.59870525268</v>
          </cell>
          <cell r="F1168" t="str">
            <v>901WYP</v>
          </cell>
          <cell r="G1168" t="str">
            <v>901</v>
          </cell>
          <cell r="I1168">
            <v>13718.59870525268</v>
          </cell>
        </row>
        <row r="1169">
          <cell r="A1169" t="str">
            <v>902CA</v>
          </cell>
          <cell r="B1169" t="str">
            <v>902</v>
          </cell>
          <cell r="D1169">
            <v>922715.1584147705</v>
          </cell>
          <cell r="F1169" t="str">
            <v>902CA</v>
          </cell>
          <cell r="G1169" t="str">
            <v>902</v>
          </cell>
          <cell r="I1169">
            <v>922715.1584147705</v>
          </cell>
        </row>
        <row r="1170">
          <cell r="A1170" t="str">
            <v>902CN</v>
          </cell>
          <cell r="B1170" t="str">
            <v>902</v>
          </cell>
          <cell r="D1170">
            <v>1836168.2854296672</v>
          </cell>
          <cell r="F1170" t="str">
            <v>902CN</v>
          </cell>
          <cell r="G1170" t="str">
            <v>902</v>
          </cell>
          <cell r="I1170">
            <v>1836168.2854296672</v>
          </cell>
        </row>
        <row r="1171">
          <cell r="A1171" t="str">
            <v>902ID</v>
          </cell>
          <cell r="B1171" t="str">
            <v>902</v>
          </cell>
          <cell r="D1171">
            <v>1775999.4502211686</v>
          </cell>
          <cell r="F1171" t="str">
            <v>902ID</v>
          </cell>
          <cell r="G1171" t="str">
            <v>902</v>
          </cell>
          <cell r="I1171">
            <v>1775999.4502211686</v>
          </cell>
        </row>
        <row r="1172">
          <cell r="A1172" t="str">
            <v>902OR</v>
          </cell>
          <cell r="B1172" t="str">
            <v>902</v>
          </cell>
          <cell r="D1172">
            <v>9298710.2830750514</v>
          </cell>
          <cell r="F1172" t="str">
            <v>902OR</v>
          </cell>
          <cell r="G1172" t="str">
            <v>902</v>
          </cell>
          <cell r="I1172">
            <v>9298710.2830750514</v>
          </cell>
        </row>
        <row r="1173">
          <cell r="A1173" t="str">
            <v>902UT</v>
          </cell>
          <cell r="B1173" t="str">
            <v>902</v>
          </cell>
          <cell r="D1173">
            <v>4778694.7643814813</v>
          </cell>
          <cell r="F1173" t="str">
            <v>902UT</v>
          </cell>
          <cell r="G1173" t="str">
            <v>902</v>
          </cell>
          <cell r="I1173">
            <v>4778694.7643814813</v>
          </cell>
        </row>
        <row r="1174">
          <cell r="A1174" t="str">
            <v>902WA</v>
          </cell>
          <cell r="B1174" t="str">
            <v>902</v>
          </cell>
          <cell r="D1174">
            <v>2317573.8144925758</v>
          </cell>
          <cell r="F1174" t="str">
            <v>902WA</v>
          </cell>
          <cell r="G1174" t="str">
            <v>902</v>
          </cell>
          <cell r="I1174">
            <v>2317573.8144925758</v>
          </cell>
        </row>
        <row r="1175">
          <cell r="A1175" t="str">
            <v>902WYP</v>
          </cell>
          <cell r="B1175" t="str">
            <v>902</v>
          </cell>
          <cell r="D1175">
            <v>1904694.162795495</v>
          </cell>
          <cell r="F1175" t="str">
            <v>902WYP</v>
          </cell>
          <cell r="G1175" t="str">
            <v>902</v>
          </cell>
          <cell r="I1175">
            <v>1904694.162795495</v>
          </cell>
        </row>
        <row r="1176">
          <cell r="A1176" t="str">
            <v>902WYU</v>
          </cell>
          <cell r="B1176" t="str">
            <v>902</v>
          </cell>
          <cell r="D1176">
            <v>268839.20135252416</v>
          </cell>
          <cell r="F1176" t="str">
            <v>902WYU</v>
          </cell>
          <cell r="G1176" t="str">
            <v>902</v>
          </cell>
          <cell r="I1176">
            <v>268839.20135252416</v>
          </cell>
        </row>
        <row r="1177">
          <cell r="A1177" t="str">
            <v>903CA</v>
          </cell>
          <cell r="B1177" t="str">
            <v>903</v>
          </cell>
          <cell r="D1177">
            <v>236813.03891997912</v>
          </cell>
          <cell r="F1177" t="str">
            <v>903CA</v>
          </cell>
          <cell r="G1177" t="str">
            <v>903</v>
          </cell>
          <cell r="I1177">
            <v>236813.03891997912</v>
          </cell>
        </row>
        <row r="1178">
          <cell r="A1178" t="str">
            <v>903CN</v>
          </cell>
          <cell r="B1178" t="str">
            <v>903</v>
          </cell>
          <cell r="D1178">
            <v>48966368.139176756</v>
          </cell>
          <cell r="F1178" t="str">
            <v>903CN</v>
          </cell>
          <cell r="G1178" t="str">
            <v>903</v>
          </cell>
          <cell r="I1178">
            <v>48966368.139176756</v>
          </cell>
        </row>
        <row r="1179">
          <cell r="A1179" t="str">
            <v>903ID</v>
          </cell>
          <cell r="B1179" t="str">
            <v>903</v>
          </cell>
          <cell r="D1179">
            <v>377842.67545470595</v>
          </cell>
          <cell r="F1179" t="str">
            <v>903ID</v>
          </cell>
          <cell r="G1179" t="str">
            <v>903</v>
          </cell>
          <cell r="I1179">
            <v>377842.67545470595</v>
          </cell>
        </row>
        <row r="1180">
          <cell r="A1180" t="str">
            <v>903OR</v>
          </cell>
          <cell r="B1180" t="str">
            <v>903</v>
          </cell>
          <cell r="D1180">
            <v>2164408.3457949106</v>
          </cell>
          <cell r="F1180" t="str">
            <v>903OR</v>
          </cell>
          <cell r="G1180" t="str">
            <v>903</v>
          </cell>
          <cell r="I1180">
            <v>2164408.3457949106</v>
          </cell>
        </row>
        <row r="1181">
          <cell r="A1181" t="str">
            <v>903UT</v>
          </cell>
          <cell r="B1181" t="str">
            <v>903</v>
          </cell>
          <cell r="D1181">
            <v>3998803.7109794971</v>
          </cell>
          <cell r="F1181" t="str">
            <v>903UT</v>
          </cell>
          <cell r="G1181" t="str">
            <v>903</v>
          </cell>
          <cell r="I1181">
            <v>3998803.7109794971</v>
          </cell>
        </row>
        <row r="1182">
          <cell r="A1182" t="str">
            <v>903WA</v>
          </cell>
          <cell r="B1182" t="str">
            <v>903</v>
          </cell>
          <cell r="D1182">
            <v>635625.44391994597</v>
          </cell>
          <cell r="F1182" t="str">
            <v>903WA</v>
          </cell>
          <cell r="G1182" t="str">
            <v>903</v>
          </cell>
          <cell r="I1182">
            <v>635625.44391994597</v>
          </cell>
        </row>
        <row r="1183">
          <cell r="A1183" t="str">
            <v>903WYP</v>
          </cell>
          <cell r="B1183" t="str">
            <v>903</v>
          </cell>
          <cell r="D1183">
            <v>388703.25383102469</v>
          </cell>
          <cell r="F1183" t="str">
            <v>903WYP</v>
          </cell>
          <cell r="G1183" t="str">
            <v>903</v>
          </cell>
          <cell r="I1183">
            <v>388703.25383102469</v>
          </cell>
        </row>
        <row r="1184">
          <cell r="A1184" t="str">
            <v>903WYU</v>
          </cell>
          <cell r="B1184" t="str">
            <v>903</v>
          </cell>
          <cell r="D1184">
            <v>107414.73275889321</v>
          </cell>
          <cell r="F1184" t="str">
            <v>903WYU</v>
          </cell>
          <cell r="G1184" t="str">
            <v>903</v>
          </cell>
          <cell r="I1184">
            <v>107414.73275889321</v>
          </cell>
        </row>
        <row r="1185">
          <cell r="A1185" t="str">
            <v>904CA</v>
          </cell>
          <cell r="B1185" t="str">
            <v>904</v>
          </cell>
          <cell r="D1185">
            <v>469153.38291354658</v>
          </cell>
          <cell r="F1185" t="str">
            <v>904CA</v>
          </cell>
          <cell r="G1185" t="str">
            <v>904</v>
          </cell>
          <cell r="I1185">
            <v>469153.38291354658</v>
          </cell>
        </row>
        <row r="1186">
          <cell r="A1186" t="str">
            <v>904CN</v>
          </cell>
          <cell r="B1186" t="str">
            <v>904</v>
          </cell>
          <cell r="D1186">
            <v>118211.323056501</v>
          </cell>
          <cell r="F1186" t="str">
            <v>904CN</v>
          </cell>
          <cell r="G1186" t="str">
            <v>904</v>
          </cell>
          <cell r="I1186">
            <v>118211.323056501</v>
          </cell>
        </row>
        <row r="1187">
          <cell r="A1187" t="str">
            <v>904ID</v>
          </cell>
          <cell r="B1187" t="str">
            <v>904</v>
          </cell>
          <cell r="D1187">
            <v>592066.36459155893</v>
          </cell>
          <cell r="F1187" t="str">
            <v>904ID</v>
          </cell>
          <cell r="G1187" t="str">
            <v>904</v>
          </cell>
          <cell r="I1187">
            <v>592066.36459155893</v>
          </cell>
        </row>
        <row r="1188">
          <cell r="A1188" t="str">
            <v>904OR</v>
          </cell>
          <cell r="B1188" t="str">
            <v>904</v>
          </cell>
          <cell r="D1188">
            <v>4329848.1826446457</v>
          </cell>
          <cell r="F1188" t="str">
            <v>904OR</v>
          </cell>
          <cell r="G1188" t="str">
            <v>904</v>
          </cell>
          <cell r="I1188">
            <v>4329848.1826446457</v>
          </cell>
        </row>
        <row r="1189">
          <cell r="A1189" t="str">
            <v>904UT</v>
          </cell>
          <cell r="B1189" t="str">
            <v>904</v>
          </cell>
          <cell r="D1189">
            <v>5356171.1260442007</v>
          </cell>
          <cell r="F1189" t="str">
            <v>904UT</v>
          </cell>
          <cell r="G1189" t="str">
            <v>904</v>
          </cell>
          <cell r="I1189">
            <v>5356171.1260442007</v>
          </cell>
        </row>
        <row r="1190">
          <cell r="A1190" t="str">
            <v>904WA</v>
          </cell>
          <cell r="B1190" t="str">
            <v>904</v>
          </cell>
          <cell r="D1190">
            <v>1538077.9091456772</v>
          </cell>
          <cell r="F1190" t="str">
            <v>904WA</v>
          </cell>
          <cell r="G1190" t="str">
            <v>904</v>
          </cell>
          <cell r="I1190">
            <v>1538077.9091456772</v>
          </cell>
        </row>
        <row r="1191">
          <cell r="A1191" t="str">
            <v>904WYP</v>
          </cell>
          <cell r="B1191" t="str">
            <v>904</v>
          </cell>
          <cell r="D1191">
            <v>1230042.2090980257</v>
          </cell>
          <cell r="F1191" t="str">
            <v>904WYP</v>
          </cell>
          <cell r="G1191" t="str">
            <v>904</v>
          </cell>
          <cell r="I1191">
            <v>1230042.2090980257</v>
          </cell>
        </row>
        <row r="1192">
          <cell r="A1192" t="str">
            <v>904WYU</v>
          </cell>
          <cell r="B1192" t="str">
            <v>904</v>
          </cell>
          <cell r="D1192">
            <v>0</v>
          </cell>
          <cell r="F1192" t="str">
            <v>904WYU</v>
          </cell>
          <cell r="G1192" t="str">
            <v>904</v>
          </cell>
          <cell r="I1192">
            <v>0</v>
          </cell>
        </row>
        <row r="1193">
          <cell r="A1193" t="str">
            <v>905CN</v>
          </cell>
          <cell r="B1193" t="str">
            <v>905</v>
          </cell>
          <cell r="D1193">
            <v>191168.8216564231</v>
          </cell>
          <cell r="F1193" t="str">
            <v>905CN</v>
          </cell>
          <cell r="G1193" t="str">
            <v>905</v>
          </cell>
          <cell r="I1193">
            <v>191168.8216564231</v>
          </cell>
        </row>
        <row r="1194">
          <cell r="A1194" t="str">
            <v>905OR</v>
          </cell>
          <cell r="B1194" t="str">
            <v>905</v>
          </cell>
          <cell r="D1194">
            <v>7984.3715214431577</v>
          </cell>
          <cell r="F1194" t="str">
            <v>905OR</v>
          </cell>
          <cell r="G1194" t="str">
            <v>905</v>
          </cell>
          <cell r="I1194">
            <v>7984.3715214431577</v>
          </cell>
        </row>
        <row r="1195">
          <cell r="A1195" t="str">
            <v>907CN</v>
          </cell>
          <cell r="B1195" t="str">
            <v>907</v>
          </cell>
          <cell r="D1195">
            <v>312352.55559718417</v>
          </cell>
          <cell r="F1195" t="str">
            <v>907CN</v>
          </cell>
          <cell r="G1195" t="str">
            <v>907</v>
          </cell>
          <cell r="I1195">
            <v>312352.55559718417</v>
          </cell>
        </row>
        <row r="1196">
          <cell r="A1196" t="str">
            <v>908CA</v>
          </cell>
          <cell r="B1196" t="str">
            <v>908</v>
          </cell>
          <cell r="D1196">
            <v>348516.21661568352</v>
          </cell>
          <cell r="F1196" t="str">
            <v>908CA</v>
          </cell>
          <cell r="G1196" t="str">
            <v>908</v>
          </cell>
          <cell r="I1196">
            <v>348516.21661568352</v>
          </cell>
        </row>
        <row r="1197">
          <cell r="A1197" t="str">
            <v>908CN</v>
          </cell>
          <cell r="B1197" t="str">
            <v>908</v>
          </cell>
          <cell r="D1197">
            <v>3042742.1258994867</v>
          </cell>
          <cell r="F1197" t="str">
            <v>908CN</v>
          </cell>
          <cell r="G1197" t="str">
            <v>908</v>
          </cell>
          <cell r="I1197">
            <v>3042742.1258994867</v>
          </cell>
        </row>
        <row r="1198">
          <cell r="A1198" t="str">
            <v>908ID</v>
          </cell>
          <cell r="B1198" t="str">
            <v>908</v>
          </cell>
          <cell r="D1198">
            <v>1221419.0049964935</v>
          </cell>
          <cell r="F1198" t="str">
            <v>908ID</v>
          </cell>
          <cell r="G1198" t="str">
            <v>908</v>
          </cell>
          <cell r="I1198">
            <v>1221419.0049964935</v>
          </cell>
        </row>
        <row r="1199">
          <cell r="A1199" t="str">
            <v>908OR</v>
          </cell>
          <cell r="B1199" t="str">
            <v>908</v>
          </cell>
          <cell r="D1199">
            <v>1310587.1155118011</v>
          </cell>
          <cell r="F1199" t="str">
            <v>908OR</v>
          </cell>
          <cell r="G1199" t="str">
            <v>908</v>
          </cell>
          <cell r="I1199">
            <v>1310587.1155118011</v>
          </cell>
        </row>
        <row r="1200">
          <cell r="A1200" t="str">
            <v>908OTHER</v>
          </cell>
          <cell r="B1200" t="str">
            <v>908</v>
          </cell>
          <cell r="D1200">
            <v>43726.648912173776</v>
          </cell>
          <cell r="F1200" t="str">
            <v>908OTHER</v>
          </cell>
          <cell r="G1200" t="str">
            <v>908</v>
          </cell>
          <cell r="I1200">
            <v>43726.648912173776</v>
          </cell>
        </row>
        <row r="1201">
          <cell r="A1201" t="str">
            <v>908UT</v>
          </cell>
          <cell r="B1201" t="str">
            <v>908</v>
          </cell>
          <cell r="D1201">
            <v>2311285.9232451916</v>
          </cell>
          <cell r="F1201" t="str">
            <v>908UT</v>
          </cell>
          <cell r="G1201" t="str">
            <v>908</v>
          </cell>
          <cell r="I1201">
            <v>2311285.9232451916</v>
          </cell>
        </row>
        <row r="1202">
          <cell r="A1202" t="str">
            <v>908WA</v>
          </cell>
          <cell r="B1202" t="str">
            <v>908</v>
          </cell>
          <cell r="D1202">
            <v>0</v>
          </cell>
          <cell r="F1202" t="str">
            <v>908WA</v>
          </cell>
          <cell r="G1202" t="str">
            <v>908</v>
          </cell>
          <cell r="I1202">
            <v>0</v>
          </cell>
        </row>
        <row r="1203">
          <cell r="A1203" t="str">
            <v>908WYP</v>
          </cell>
          <cell r="B1203" t="str">
            <v>908</v>
          </cell>
          <cell r="D1203">
            <v>955992.66895657266</v>
          </cell>
          <cell r="F1203" t="str">
            <v>908WYP</v>
          </cell>
          <cell r="G1203" t="str">
            <v>908</v>
          </cell>
          <cell r="I1203">
            <v>955992.66895657266</v>
          </cell>
        </row>
        <row r="1204">
          <cell r="A1204" t="str">
            <v>909CA</v>
          </cell>
          <cell r="B1204" t="str">
            <v>909</v>
          </cell>
          <cell r="D1204">
            <v>47947.402036696993</v>
          </cell>
          <cell r="F1204" t="str">
            <v>909CA</v>
          </cell>
          <cell r="G1204" t="str">
            <v>909</v>
          </cell>
          <cell r="I1204">
            <v>47947.402036696993</v>
          </cell>
        </row>
        <row r="1205">
          <cell r="A1205" t="str">
            <v>909CN</v>
          </cell>
          <cell r="B1205" t="str">
            <v>909</v>
          </cell>
          <cell r="D1205">
            <v>3952176.8204447017</v>
          </cell>
          <cell r="F1205" t="str">
            <v>909CN</v>
          </cell>
          <cell r="G1205" t="str">
            <v>909</v>
          </cell>
          <cell r="I1205">
            <v>3952176.8204447017</v>
          </cell>
        </row>
        <row r="1206">
          <cell r="A1206" t="str">
            <v>909ID</v>
          </cell>
          <cell r="B1206" t="str">
            <v>909</v>
          </cell>
          <cell r="D1206">
            <v>8840.1610406504042</v>
          </cell>
          <cell r="F1206" t="str">
            <v>909ID</v>
          </cell>
          <cell r="G1206" t="str">
            <v>909</v>
          </cell>
          <cell r="I1206">
            <v>8840.1610406504042</v>
          </cell>
        </row>
        <row r="1207">
          <cell r="A1207" t="str">
            <v>909OR</v>
          </cell>
          <cell r="B1207" t="str">
            <v>909</v>
          </cell>
          <cell r="D1207">
            <v>277704.67226666666</v>
          </cell>
          <cell r="F1207" t="str">
            <v>909OR</v>
          </cell>
          <cell r="G1207" t="str">
            <v>909</v>
          </cell>
          <cell r="I1207">
            <v>277704.67226666666</v>
          </cell>
        </row>
        <row r="1208">
          <cell r="A1208" t="str">
            <v>909UT</v>
          </cell>
          <cell r="B1208" t="str">
            <v>909</v>
          </cell>
          <cell r="D1208">
            <v>41620.863388617887</v>
          </cell>
          <cell r="F1208" t="str">
            <v>909UT</v>
          </cell>
          <cell r="G1208" t="str">
            <v>909</v>
          </cell>
          <cell r="I1208">
            <v>41620.863388617887</v>
          </cell>
        </row>
        <row r="1209">
          <cell r="A1209" t="str">
            <v>909WA</v>
          </cell>
          <cell r="B1209" t="str">
            <v>909</v>
          </cell>
          <cell r="D1209">
            <v>21226.513814634145</v>
          </cell>
          <cell r="F1209" t="str">
            <v>909WA</v>
          </cell>
          <cell r="G1209" t="str">
            <v>909</v>
          </cell>
          <cell r="I1209">
            <v>21226.513814634145</v>
          </cell>
        </row>
        <row r="1210">
          <cell r="A1210" t="str">
            <v>909WYP</v>
          </cell>
          <cell r="B1210" t="str">
            <v>909</v>
          </cell>
          <cell r="D1210">
            <v>82269.327759349588</v>
          </cell>
          <cell r="F1210" t="str">
            <v>909WYP</v>
          </cell>
          <cell r="G1210" t="str">
            <v>909</v>
          </cell>
          <cell r="I1210">
            <v>82269.327759349588</v>
          </cell>
        </row>
        <row r="1211">
          <cell r="A1211" t="str">
            <v>909WYU</v>
          </cell>
          <cell r="B1211" t="str">
            <v>909</v>
          </cell>
          <cell r="D1211">
            <v>57620.497476422759</v>
          </cell>
          <cell r="F1211" t="str">
            <v>909WYU</v>
          </cell>
          <cell r="G1211" t="str">
            <v>909</v>
          </cell>
          <cell r="I1211">
            <v>57620.497476422759</v>
          </cell>
        </row>
        <row r="1212">
          <cell r="A1212" t="str">
            <v>910CN</v>
          </cell>
          <cell r="B1212" t="str">
            <v>910</v>
          </cell>
          <cell r="D1212">
            <v>132331.95335815271</v>
          </cell>
          <cell r="F1212" t="str">
            <v>910CN</v>
          </cell>
          <cell r="G1212" t="str">
            <v>910</v>
          </cell>
          <cell r="I1212">
            <v>132331.95335815271</v>
          </cell>
        </row>
        <row r="1213">
          <cell r="A1213" t="str">
            <v>920CA</v>
          </cell>
          <cell r="B1213" t="str">
            <v>920</v>
          </cell>
          <cell r="D1213">
            <v>-73883.113548913039</v>
          </cell>
          <cell r="F1213" t="str">
            <v>920CA</v>
          </cell>
          <cell r="G1213" t="str">
            <v>920</v>
          </cell>
          <cell r="I1213">
            <v>-73883.113548913039</v>
          </cell>
        </row>
        <row r="1214">
          <cell r="A1214" t="str">
            <v>920ID</v>
          </cell>
          <cell r="B1214" t="str">
            <v>920</v>
          </cell>
          <cell r="D1214">
            <v>521368.65360869566</v>
          </cell>
          <cell r="F1214" t="str">
            <v>920ID</v>
          </cell>
          <cell r="G1214" t="str">
            <v>920</v>
          </cell>
          <cell r="I1214">
            <v>521368.65360869566</v>
          </cell>
        </row>
        <row r="1215">
          <cell r="A1215" t="str">
            <v>920OR</v>
          </cell>
          <cell r="B1215" t="str">
            <v>920</v>
          </cell>
          <cell r="D1215">
            <v>-312431.48550000001</v>
          </cell>
          <cell r="F1215" t="str">
            <v>920OR</v>
          </cell>
          <cell r="G1215" t="str">
            <v>920</v>
          </cell>
          <cell r="I1215">
            <v>-312431.48550000001</v>
          </cell>
        </row>
        <row r="1216">
          <cell r="A1216" t="str">
            <v>920SO</v>
          </cell>
          <cell r="B1216" t="str">
            <v>920</v>
          </cell>
          <cell r="D1216">
            <v>82786284.605917379</v>
          </cell>
          <cell r="F1216" t="str">
            <v>920SO</v>
          </cell>
          <cell r="G1216" t="str">
            <v>920</v>
          </cell>
          <cell r="I1216">
            <v>82786284.605917379</v>
          </cell>
        </row>
        <row r="1217">
          <cell r="A1217" t="str">
            <v>920UT</v>
          </cell>
          <cell r="B1217" t="str">
            <v>920</v>
          </cell>
          <cell r="D1217">
            <v>-2408876.8602779866</v>
          </cell>
          <cell r="F1217" t="str">
            <v>920UT</v>
          </cell>
          <cell r="G1217" t="str">
            <v>920</v>
          </cell>
          <cell r="I1217">
            <v>-2408876.8602779866</v>
          </cell>
        </row>
        <row r="1218">
          <cell r="A1218" t="str">
            <v>920WA</v>
          </cell>
          <cell r="B1218" t="str">
            <v>920</v>
          </cell>
          <cell r="D1218">
            <v>54994.334086956529</v>
          </cell>
          <cell r="F1218" t="str">
            <v>920WA</v>
          </cell>
          <cell r="G1218" t="str">
            <v>920</v>
          </cell>
          <cell r="I1218">
            <v>54994.334086956529</v>
          </cell>
        </row>
        <row r="1219">
          <cell r="A1219" t="str">
            <v>920WYP</v>
          </cell>
          <cell r="B1219" t="str">
            <v>920</v>
          </cell>
          <cell r="D1219">
            <v>341826.30883695657</v>
          </cell>
          <cell r="F1219" t="str">
            <v>920WYP</v>
          </cell>
          <cell r="G1219" t="str">
            <v>920</v>
          </cell>
          <cell r="I1219">
            <v>341826.30883695657</v>
          </cell>
        </row>
        <row r="1220">
          <cell r="A1220" t="str">
            <v>921CA</v>
          </cell>
          <cell r="B1220" t="str">
            <v>921</v>
          </cell>
          <cell r="D1220">
            <v>0</v>
          </cell>
          <cell r="F1220" t="str">
            <v>921CA</v>
          </cell>
          <cell r="G1220" t="str">
            <v>921</v>
          </cell>
          <cell r="I1220">
            <v>0</v>
          </cell>
        </row>
        <row r="1221">
          <cell r="A1221" t="str">
            <v>921ID</v>
          </cell>
          <cell r="B1221" t="str">
            <v>921</v>
          </cell>
          <cell r="D1221">
            <v>157.7077077077077</v>
          </cell>
          <cell r="F1221" t="str">
            <v>921ID</v>
          </cell>
          <cell r="G1221" t="str">
            <v>921</v>
          </cell>
          <cell r="I1221">
            <v>157.7077077077077</v>
          </cell>
        </row>
        <row r="1222">
          <cell r="A1222" t="str">
            <v>921OR</v>
          </cell>
          <cell r="B1222" t="str">
            <v>921</v>
          </cell>
          <cell r="D1222">
            <v>0</v>
          </cell>
          <cell r="F1222" t="str">
            <v>921OR</v>
          </cell>
          <cell r="G1222" t="str">
            <v>921</v>
          </cell>
          <cell r="I1222">
            <v>0</v>
          </cell>
        </row>
        <row r="1223">
          <cell r="A1223" t="str">
            <v>921SO</v>
          </cell>
          <cell r="B1223" t="str">
            <v>921</v>
          </cell>
          <cell r="D1223">
            <v>10877956.466174461</v>
          </cell>
          <cell r="F1223" t="str">
            <v>921SO</v>
          </cell>
          <cell r="G1223" t="str">
            <v>921</v>
          </cell>
          <cell r="I1223">
            <v>10877956.466174461</v>
          </cell>
        </row>
        <row r="1224">
          <cell r="A1224" t="str">
            <v>921UT</v>
          </cell>
          <cell r="B1224" t="str">
            <v>921</v>
          </cell>
          <cell r="D1224">
            <v>0</v>
          </cell>
          <cell r="F1224" t="str">
            <v>921UT</v>
          </cell>
          <cell r="G1224" t="str">
            <v>921</v>
          </cell>
          <cell r="I1224">
            <v>0</v>
          </cell>
        </row>
        <row r="1225">
          <cell r="A1225" t="str">
            <v>921WA</v>
          </cell>
          <cell r="B1225" t="str">
            <v>921</v>
          </cell>
          <cell r="D1225">
            <v>504.66466466466466</v>
          </cell>
          <cell r="F1225" t="str">
            <v>921WA</v>
          </cell>
          <cell r="G1225" t="str">
            <v>921</v>
          </cell>
          <cell r="I1225">
            <v>504.66466466466466</v>
          </cell>
        </row>
        <row r="1226">
          <cell r="A1226" t="str">
            <v>921WYP</v>
          </cell>
          <cell r="B1226" t="str">
            <v>921</v>
          </cell>
          <cell r="D1226">
            <v>0</v>
          </cell>
          <cell r="F1226" t="str">
            <v>921WYP</v>
          </cell>
          <cell r="G1226" t="str">
            <v>921</v>
          </cell>
          <cell r="I1226">
            <v>0</v>
          </cell>
        </row>
        <row r="1227">
          <cell r="A1227" t="str">
            <v>922SO</v>
          </cell>
          <cell r="B1227" t="str">
            <v>922</v>
          </cell>
          <cell r="D1227">
            <v>-29924932.053865965</v>
          </cell>
          <cell r="F1227" t="str">
            <v>922SO</v>
          </cell>
          <cell r="G1227" t="str">
            <v>922</v>
          </cell>
          <cell r="I1227">
            <v>-29924932.053865965</v>
          </cell>
        </row>
        <row r="1228">
          <cell r="A1228" t="str">
            <v>923CA</v>
          </cell>
          <cell r="B1228" t="str">
            <v>923</v>
          </cell>
          <cell r="D1228">
            <v>0</v>
          </cell>
          <cell r="F1228" t="str">
            <v>923CA</v>
          </cell>
          <cell r="G1228" t="str">
            <v>923</v>
          </cell>
          <cell r="I1228">
            <v>0</v>
          </cell>
        </row>
        <row r="1229">
          <cell r="A1229" t="str">
            <v>923OR</v>
          </cell>
          <cell r="B1229" t="str">
            <v>923</v>
          </cell>
          <cell r="D1229">
            <v>0</v>
          </cell>
          <cell r="F1229" t="str">
            <v>923OR</v>
          </cell>
          <cell r="G1229" t="str">
            <v>923</v>
          </cell>
          <cell r="I1229">
            <v>0</v>
          </cell>
        </row>
        <row r="1230">
          <cell r="A1230" t="str">
            <v>923SO</v>
          </cell>
          <cell r="B1230" t="str">
            <v>923</v>
          </cell>
          <cell r="D1230">
            <v>12783371.514307592</v>
          </cell>
          <cell r="F1230" t="str">
            <v>923SO</v>
          </cell>
          <cell r="G1230" t="str">
            <v>923</v>
          </cell>
          <cell r="I1230">
            <v>12783371.514307592</v>
          </cell>
        </row>
        <row r="1231">
          <cell r="A1231" t="str">
            <v>924UT</v>
          </cell>
          <cell r="B1231" t="str">
            <v>924</v>
          </cell>
          <cell r="D1231">
            <v>1196450.46</v>
          </cell>
          <cell r="F1231" t="str">
            <v>924UT</v>
          </cell>
          <cell r="G1231" t="str">
            <v>924</v>
          </cell>
          <cell r="I1231">
            <v>1196450.46</v>
          </cell>
        </row>
        <row r="1232">
          <cell r="A1232" t="str">
            <v>924SO</v>
          </cell>
          <cell r="B1232" t="str">
            <v>924</v>
          </cell>
          <cell r="D1232">
            <v>10622531.109999899</v>
          </cell>
          <cell r="F1232" t="str">
            <v>924SO</v>
          </cell>
          <cell r="G1232" t="str">
            <v>924</v>
          </cell>
          <cell r="I1232">
            <v>10622531.109999899</v>
          </cell>
        </row>
        <row r="1233">
          <cell r="A1233" t="str">
            <v>924SG</v>
          </cell>
          <cell r="B1233" t="str">
            <v>924</v>
          </cell>
          <cell r="D1233">
            <v>2208167</v>
          </cell>
          <cell r="F1233" t="str">
            <v>924SG</v>
          </cell>
          <cell r="G1233" t="str">
            <v>924</v>
          </cell>
          <cell r="I1233">
            <v>2208167</v>
          </cell>
        </row>
        <row r="1234">
          <cell r="A1234" t="str">
            <v>925SO</v>
          </cell>
          <cell r="B1234" t="str">
            <v>925</v>
          </cell>
          <cell r="D1234">
            <v>9490817.5966666695</v>
          </cell>
          <cell r="F1234" t="str">
            <v>925SO</v>
          </cell>
          <cell r="G1234" t="str">
            <v>925</v>
          </cell>
          <cell r="I1234">
            <v>9490817.5966666695</v>
          </cell>
        </row>
        <row r="1235">
          <cell r="A1235" t="str">
            <v>928CA</v>
          </cell>
          <cell r="B1235" t="str">
            <v>928</v>
          </cell>
          <cell r="D1235">
            <v>675740.88104767981</v>
          </cell>
          <cell r="F1235" t="str">
            <v>928CA</v>
          </cell>
          <cell r="G1235" t="str">
            <v>928</v>
          </cell>
          <cell r="I1235">
            <v>675740.88104767981</v>
          </cell>
        </row>
        <row r="1236">
          <cell r="A1236" t="str">
            <v>928ID</v>
          </cell>
          <cell r="B1236" t="str">
            <v>928</v>
          </cell>
          <cell r="D1236">
            <v>607423.93922198866</v>
          </cell>
          <cell r="F1236" t="str">
            <v>928ID</v>
          </cell>
          <cell r="G1236" t="str">
            <v>928</v>
          </cell>
          <cell r="I1236">
            <v>607423.93922198866</v>
          </cell>
        </row>
        <row r="1237">
          <cell r="A1237" t="str">
            <v>928OR</v>
          </cell>
          <cell r="B1237" t="str">
            <v>928</v>
          </cell>
          <cell r="D1237">
            <v>4105259.1102806954</v>
          </cell>
          <cell r="F1237" t="str">
            <v>928OR</v>
          </cell>
          <cell r="G1237" t="str">
            <v>928</v>
          </cell>
          <cell r="I1237">
            <v>4105259.1102806954</v>
          </cell>
        </row>
        <row r="1238">
          <cell r="A1238" t="str">
            <v>928SG</v>
          </cell>
          <cell r="B1238" t="str">
            <v>928</v>
          </cell>
          <cell r="D1238">
            <v>2392670.8208831819</v>
          </cell>
          <cell r="F1238" t="str">
            <v>928SG</v>
          </cell>
          <cell r="G1238" t="str">
            <v>928</v>
          </cell>
          <cell r="I1238">
            <v>2392670.8208831819</v>
          </cell>
        </row>
        <row r="1239">
          <cell r="A1239" t="str">
            <v>928SO</v>
          </cell>
          <cell r="B1239" t="str">
            <v>928</v>
          </cell>
          <cell r="D1239">
            <v>2490248.6543517569</v>
          </cell>
          <cell r="F1239" t="str">
            <v>928SO</v>
          </cell>
          <cell r="G1239" t="str">
            <v>928</v>
          </cell>
          <cell r="I1239">
            <v>2490248.6543517569</v>
          </cell>
        </row>
        <row r="1240">
          <cell r="A1240" t="str">
            <v>928UT</v>
          </cell>
          <cell r="B1240" t="str">
            <v>928</v>
          </cell>
          <cell r="D1240">
            <v>5978623.5366092073</v>
          </cell>
          <cell r="F1240" t="str">
            <v>928UT</v>
          </cell>
          <cell r="G1240" t="str">
            <v>928</v>
          </cell>
          <cell r="I1240">
            <v>5978623.5366092073</v>
          </cell>
        </row>
        <row r="1241">
          <cell r="A1241" t="str">
            <v>928WA</v>
          </cell>
          <cell r="B1241" t="str">
            <v>928</v>
          </cell>
          <cell r="D1241">
            <v>900730.27441070718</v>
          </cell>
          <cell r="F1241" t="str">
            <v>928WA</v>
          </cell>
          <cell r="G1241" t="str">
            <v>928</v>
          </cell>
          <cell r="I1241">
            <v>900730.27441070718</v>
          </cell>
        </row>
        <row r="1242">
          <cell r="A1242" t="str">
            <v>928WYP</v>
          </cell>
          <cell r="B1242" t="str">
            <v>928</v>
          </cell>
          <cell r="D1242">
            <v>2323123.4137580916</v>
          </cell>
          <cell r="F1242" t="str">
            <v>928WYP</v>
          </cell>
          <cell r="G1242" t="str">
            <v>928</v>
          </cell>
          <cell r="I1242">
            <v>2323123.4137580916</v>
          </cell>
        </row>
        <row r="1243">
          <cell r="A1243" t="str">
            <v>929SO</v>
          </cell>
          <cell r="B1243" t="str">
            <v>929</v>
          </cell>
          <cell r="D1243">
            <v>-4294990.4938313942</v>
          </cell>
          <cell r="F1243" t="str">
            <v>929SO</v>
          </cell>
          <cell r="G1243" t="str">
            <v>929</v>
          </cell>
          <cell r="I1243">
            <v>-4294990.4938313942</v>
          </cell>
        </row>
        <row r="1244">
          <cell r="A1244" t="str">
            <v>930CA</v>
          </cell>
          <cell r="B1244" t="str">
            <v>930</v>
          </cell>
          <cell r="D1244">
            <v>-2205.552773054284</v>
          </cell>
          <cell r="F1244" t="str">
            <v>930CA</v>
          </cell>
          <cell r="G1244" t="str">
            <v>930</v>
          </cell>
          <cell r="I1244">
            <v>-2205.552773054284</v>
          </cell>
        </row>
        <row r="1245">
          <cell r="A1245" t="str">
            <v>930CN</v>
          </cell>
          <cell r="B1245" t="str">
            <v>930</v>
          </cell>
          <cell r="D1245">
            <v>7241.357501635056</v>
          </cell>
          <cell r="F1245" t="str">
            <v>930CN</v>
          </cell>
          <cell r="G1245" t="str">
            <v>930</v>
          </cell>
          <cell r="I1245">
            <v>7241.357501635056</v>
          </cell>
        </row>
        <row r="1246">
          <cell r="A1246" t="str">
            <v>930ID</v>
          </cell>
          <cell r="B1246" t="str">
            <v>930</v>
          </cell>
          <cell r="D1246">
            <v>0</v>
          </cell>
          <cell r="F1246" t="str">
            <v>930ID</v>
          </cell>
          <cell r="G1246" t="str">
            <v>930</v>
          </cell>
          <cell r="I1246">
            <v>0</v>
          </cell>
        </row>
        <row r="1247">
          <cell r="A1247" t="str">
            <v>930OR</v>
          </cell>
          <cell r="B1247" t="str">
            <v>930</v>
          </cell>
          <cell r="D1247">
            <v>3062414.8355591889</v>
          </cell>
          <cell r="F1247" t="str">
            <v>930OR</v>
          </cell>
          <cell r="G1247" t="str">
            <v>930</v>
          </cell>
          <cell r="I1247">
            <v>3062414.8355591889</v>
          </cell>
        </row>
        <row r="1248">
          <cell r="A1248" t="str">
            <v>930SO</v>
          </cell>
          <cell r="B1248" t="str">
            <v>930</v>
          </cell>
          <cell r="D1248">
            <v>13724917.047282543</v>
          </cell>
          <cell r="F1248" t="str">
            <v>930SO</v>
          </cell>
          <cell r="G1248" t="str">
            <v>930</v>
          </cell>
          <cell r="I1248">
            <v>13724917.047282543</v>
          </cell>
        </row>
        <row r="1249">
          <cell r="A1249" t="str">
            <v>930UT</v>
          </cell>
          <cell r="B1249" t="str">
            <v>930</v>
          </cell>
          <cell r="D1249">
            <v>1778182.2682472207</v>
          </cell>
          <cell r="F1249" t="str">
            <v>930UT</v>
          </cell>
          <cell r="G1249" t="str">
            <v>930</v>
          </cell>
          <cell r="I1249">
            <v>1778182.2682472207</v>
          </cell>
        </row>
        <row r="1250">
          <cell r="A1250" t="str">
            <v>930WA</v>
          </cell>
          <cell r="B1250" t="str">
            <v>930</v>
          </cell>
          <cell r="D1250">
            <v>20037.540549378682</v>
          </cell>
          <cell r="F1250" t="str">
            <v>930WA</v>
          </cell>
          <cell r="G1250" t="str">
            <v>930</v>
          </cell>
          <cell r="I1250">
            <v>20037.540549378682</v>
          </cell>
        </row>
        <row r="1251">
          <cell r="A1251" t="str">
            <v>930WYP</v>
          </cell>
          <cell r="B1251" t="str">
            <v>930</v>
          </cell>
          <cell r="D1251">
            <v>43938.138561151085</v>
          </cell>
          <cell r="F1251" t="str">
            <v>930WYP</v>
          </cell>
          <cell r="G1251" t="str">
            <v>930</v>
          </cell>
          <cell r="I1251">
            <v>43938.138561151085</v>
          </cell>
        </row>
        <row r="1252">
          <cell r="A1252" t="str">
            <v>931ID</v>
          </cell>
          <cell r="B1252" t="str">
            <v>931</v>
          </cell>
          <cell r="D1252">
            <v>0</v>
          </cell>
          <cell r="F1252" t="str">
            <v>931ID</v>
          </cell>
          <cell r="G1252" t="str">
            <v>931</v>
          </cell>
          <cell r="I1252">
            <v>0</v>
          </cell>
        </row>
        <row r="1253">
          <cell r="A1253" t="str">
            <v>931OR</v>
          </cell>
          <cell r="B1253" t="str">
            <v>931</v>
          </cell>
          <cell r="D1253">
            <v>1015307.0342039659</v>
          </cell>
          <cell r="F1253" t="str">
            <v>931OR</v>
          </cell>
          <cell r="G1253" t="str">
            <v>931</v>
          </cell>
          <cell r="I1253">
            <v>1015307.0342039659</v>
          </cell>
        </row>
        <row r="1254">
          <cell r="A1254" t="str">
            <v>931SO</v>
          </cell>
          <cell r="B1254" t="str">
            <v>931</v>
          </cell>
          <cell r="D1254">
            <v>5552677.3814447587</v>
          </cell>
          <cell r="F1254" t="str">
            <v>931SO</v>
          </cell>
          <cell r="G1254" t="str">
            <v>931</v>
          </cell>
          <cell r="I1254">
            <v>5552677.3814447587</v>
          </cell>
        </row>
        <row r="1255">
          <cell r="A1255" t="str">
            <v>931UT</v>
          </cell>
          <cell r="B1255" t="str">
            <v>931</v>
          </cell>
          <cell r="D1255">
            <v>983.57847025495744</v>
          </cell>
          <cell r="F1255" t="str">
            <v>931UT</v>
          </cell>
          <cell r="G1255" t="str">
            <v>931</v>
          </cell>
          <cell r="I1255">
            <v>983.57847025495744</v>
          </cell>
        </row>
        <row r="1256">
          <cell r="A1256" t="str">
            <v>931WYP</v>
          </cell>
          <cell r="B1256" t="str">
            <v>931</v>
          </cell>
          <cell r="D1256">
            <v>0</v>
          </cell>
          <cell r="F1256" t="str">
            <v>931WYP</v>
          </cell>
          <cell r="G1256" t="str">
            <v>931</v>
          </cell>
          <cell r="I1256">
            <v>0</v>
          </cell>
        </row>
        <row r="1257">
          <cell r="A1257" t="str">
            <v>935OR</v>
          </cell>
          <cell r="B1257" t="str">
            <v>935</v>
          </cell>
          <cell r="D1257">
            <v>12583.986095087734</v>
          </cell>
          <cell r="F1257" t="str">
            <v>935OR</v>
          </cell>
          <cell r="G1257" t="str">
            <v>935</v>
          </cell>
          <cell r="I1257">
            <v>12583.986095087734</v>
          </cell>
        </row>
        <row r="1258">
          <cell r="A1258" t="str">
            <v>935SO</v>
          </cell>
          <cell r="B1258" t="str">
            <v>935</v>
          </cell>
          <cell r="D1258">
            <v>22404351.351124346</v>
          </cell>
          <cell r="F1258" t="str">
            <v>935SO</v>
          </cell>
          <cell r="G1258" t="str">
            <v>935</v>
          </cell>
          <cell r="I1258">
            <v>22404351.351124346</v>
          </cell>
        </row>
        <row r="1259">
          <cell r="A1259" t="str">
            <v>935UT</v>
          </cell>
          <cell r="B1259" t="str">
            <v>935</v>
          </cell>
          <cell r="D1259">
            <v>729.29608647222813</v>
          </cell>
          <cell r="F1259" t="str">
            <v>935UT</v>
          </cell>
          <cell r="G1259" t="str">
            <v>935</v>
          </cell>
          <cell r="I1259">
            <v>729.29608647222813</v>
          </cell>
        </row>
        <row r="1260">
          <cell r="A1260" t="str">
            <v>935WA</v>
          </cell>
          <cell r="B1260" t="str">
            <v>935</v>
          </cell>
          <cell r="D1260">
            <v>4504.8100828663182</v>
          </cell>
          <cell r="F1260" t="str">
            <v>935WA</v>
          </cell>
          <cell r="G1260" t="str">
            <v>935</v>
          </cell>
          <cell r="I1260">
            <v>4504.8100828663182</v>
          </cell>
        </row>
        <row r="1261">
          <cell r="A1261" t="str">
            <v>DPCA</v>
          </cell>
          <cell r="B1261" t="str">
            <v>DP</v>
          </cell>
          <cell r="D1261">
            <v>595863.36</v>
          </cell>
          <cell r="F1261" t="str">
            <v>DPCA</v>
          </cell>
          <cell r="G1261" t="str">
            <v>DP</v>
          </cell>
          <cell r="I1261">
            <v>595863.36</v>
          </cell>
        </row>
        <row r="1262">
          <cell r="A1262" t="str">
            <v>DPID</v>
          </cell>
          <cell r="B1262" t="str">
            <v>DP</v>
          </cell>
          <cell r="D1262">
            <v>1343876.855</v>
          </cell>
          <cell r="F1262" t="str">
            <v>DPID</v>
          </cell>
          <cell r="G1262" t="str">
            <v>DP</v>
          </cell>
          <cell r="I1262">
            <v>1343876.855</v>
          </cell>
        </row>
        <row r="1263">
          <cell r="A1263" t="str">
            <v>DPOR</v>
          </cell>
          <cell r="B1263" t="str">
            <v>DP</v>
          </cell>
          <cell r="D1263">
            <v>4150769.2149999999</v>
          </cell>
          <cell r="F1263" t="str">
            <v>DPOR</v>
          </cell>
          <cell r="G1263" t="str">
            <v>DP</v>
          </cell>
          <cell r="I1263">
            <v>4150769.2149999999</v>
          </cell>
        </row>
        <row r="1264">
          <cell r="A1264" t="str">
            <v>DPSG</v>
          </cell>
          <cell r="B1264" t="str">
            <v>DP</v>
          </cell>
          <cell r="D1264">
            <v>0</v>
          </cell>
          <cell r="F1264" t="str">
            <v>DPSG</v>
          </cell>
          <cell r="G1264" t="str">
            <v>DP</v>
          </cell>
          <cell r="I1264">
            <v>0</v>
          </cell>
        </row>
        <row r="1265">
          <cell r="A1265" t="str">
            <v>DPSNPD</v>
          </cell>
          <cell r="B1265" t="str">
            <v>DP</v>
          </cell>
          <cell r="D1265">
            <v>0</v>
          </cell>
          <cell r="F1265" t="str">
            <v>DPSNPD</v>
          </cell>
          <cell r="G1265" t="str">
            <v>DP</v>
          </cell>
          <cell r="I1265">
            <v>0</v>
          </cell>
        </row>
        <row r="1266">
          <cell r="A1266" t="str">
            <v>DPUT</v>
          </cell>
          <cell r="B1266" t="str">
            <v>DP</v>
          </cell>
          <cell r="D1266">
            <v>11819347.07</v>
          </cell>
          <cell r="F1266" t="str">
            <v>DPUT</v>
          </cell>
          <cell r="G1266" t="str">
            <v>DP</v>
          </cell>
          <cell r="I1266">
            <v>11819347.07</v>
          </cell>
        </row>
        <row r="1267">
          <cell r="A1267" t="str">
            <v>DPWA</v>
          </cell>
          <cell r="B1267" t="str">
            <v>DP</v>
          </cell>
          <cell r="D1267">
            <v>1307558.76</v>
          </cell>
          <cell r="F1267" t="str">
            <v>DPWA</v>
          </cell>
          <cell r="G1267" t="str">
            <v>DP</v>
          </cell>
          <cell r="I1267">
            <v>1307558.76</v>
          </cell>
        </row>
        <row r="1268">
          <cell r="A1268" t="str">
            <v>DPWYU</v>
          </cell>
          <cell r="B1268" t="str">
            <v>DP</v>
          </cell>
          <cell r="D1268">
            <v>2708296.5449999999</v>
          </cell>
          <cell r="F1268" t="str">
            <v>DPWYU</v>
          </cell>
          <cell r="G1268" t="str">
            <v>DP</v>
          </cell>
          <cell r="I1268">
            <v>2708296.5449999999</v>
          </cell>
        </row>
        <row r="1269">
          <cell r="A1269" t="str">
            <v>GPSG</v>
          </cell>
          <cell r="B1269" t="str">
            <v>GP</v>
          </cell>
          <cell r="D1269">
            <v>-259</v>
          </cell>
          <cell r="F1269" t="str">
            <v>GPSG</v>
          </cell>
          <cell r="G1269" t="str">
            <v>GP</v>
          </cell>
          <cell r="I1269">
            <v>-259</v>
          </cell>
        </row>
        <row r="1270">
          <cell r="A1270" t="str">
            <v>GPSO</v>
          </cell>
          <cell r="B1270" t="str">
            <v>GP</v>
          </cell>
          <cell r="D1270">
            <v>-950247.66</v>
          </cell>
          <cell r="F1270" t="str">
            <v>GPSO</v>
          </cell>
          <cell r="G1270" t="str">
            <v>GP</v>
          </cell>
          <cell r="I1270">
            <v>-950247.66</v>
          </cell>
        </row>
        <row r="1271">
          <cell r="A1271" t="str">
            <v>IPSO</v>
          </cell>
          <cell r="B1271" t="str">
            <v>IP</v>
          </cell>
          <cell r="D1271">
            <v>0</v>
          </cell>
          <cell r="F1271" t="str">
            <v>IPSO</v>
          </cell>
          <cell r="G1271" t="str">
            <v>IP</v>
          </cell>
          <cell r="I1271">
            <v>0</v>
          </cell>
        </row>
        <row r="1272">
          <cell r="A1272" t="str">
            <v>OPSG</v>
          </cell>
          <cell r="B1272" t="str">
            <v>OP</v>
          </cell>
          <cell r="D1272">
            <v>0</v>
          </cell>
          <cell r="F1272" t="str">
            <v>OPSG</v>
          </cell>
          <cell r="G1272" t="str">
            <v>OP</v>
          </cell>
          <cell r="I1272">
            <v>0</v>
          </cell>
        </row>
        <row r="1273">
          <cell r="A1273" t="str">
            <v>SPSG</v>
          </cell>
          <cell r="B1273" t="str">
            <v>SP</v>
          </cell>
          <cell r="D1273">
            <v>4288164.34</v>
          </cell>
          <cell r="F1273" t="str">
            <v>SPSG</v>
          </cell>
          <cell r="G1273" t="str">
            <v>SP</v>
          </cell>
          <cell r="I1273">
            <v>4288164.34</v>
          </cell>
        </row>
        <row r="1274">
          <cell r="A1274" t="str">
            <v>SPSG-W</v>
          </cell>
          <cell r="B1274" t="str">
            <v>SP</v>
          </cell>
          <cell r="D1274">
            <v>0</v>
          </cell>
          <cell r="F1274" t="str">
            <v>SPSG-W</v>
          </cell>
          <cell r="G1274" t="str">
            <v>SP</v>
          </cell>
          <cell r="I1274">
            <v>0</v>
          </cell>
        </row>
        <row r="1275">
          <cell r="A1275" t="str">
            <v>TPSG</v>
          </cell>
          <cell r="B1275" t="str">
            <v>TP</v>
          </cell>
          <cell r="D1275">
            <v>58718550.294999897</v>
          </cell>
          <cell r="F1275" t="str">
            <v>TPSG</v>
          </cell>
          <cell r="G1275" t="str">
            <v>TP</v>
          </cell>
          <cell r="I1275">
            <v>58718550.294999897</v>
          </cell>
        </row>
        <row r="1276">
          <cell r="A1276" t="str">
            <v>TPSG-W</v>
          </cell>
          <cell r="B1276" t="str">
            <v>TP</v>
          </cell>
          <cell r="D1276">
            <v>0</v>
          </cell>
          <cell r="F1276" t="str">
            <v>TPSG-W</v>
          </cell>
          <cell r="G1276" t="str">
            <v>TP</v>
          </cell>
          <cell r="I1276">
            <v>0</v>
          </cell>
        </row>
        <row r="1277">
          <cell r="A1277" t="str">
            <v>41010BADDEBT</v>
          </cell>
          <cell r="B1277" t="str">
            <v>41010</v>
          </cell>
          <cell r="D1277">
            <v>0</v>
          </cell>
          <cell r="F1277" t="str">
            <v>41010BADDEBT</v>
          </cell>
          <cell r="G1277" t="str">
            <v>41010</v>
          </cell>
          <cell r="I1277">
            <v>0</v>
          </cell>
        </row>
        <row r="1278">
          <cell r="A1278" t="str">
            <v>41010CA</v>
          </cell>
          <cell r="B1278" t="str">
            <v>41010</v>
          </cell>
          <cell r="D1278">
            <v>0</v>
          </cell>
          <cell r="F1278" t="str">
            <v>41010CA</v>
          </cell>
          <cell r="G1278" t="str">
            <v>41010</v>
          </cell>
          <cell r="I1278">
            <v>0</v>
          </cell>
        </row>
        <row r="1279">
          <cell r="A1279" t="str">
            <v>41010CN</v>
          </cell>
          <cell r="B1279" t="str">
            <v>41010</v>
          </cell>
          <cell r="D1279">
            <v>0</v>
          </cell>
          <cell r="F1279" t="str">
            <v>41010CN</v>
          </cell>
          <cell r="G1279" t="str">
            <v>41010</v>
          </cell>
          <cell r="I1279">
            <v>0</v>
          </cell>
        </row>
        <row r="1280">
          <cell r="A1280" t="str">
            <v>41010FERC</v>
          </cell>
          <cell r="B1280" t="str">
            <v>41010</v>
          </cell>
          <cell r="D1280">
            <v>0</v>
          </cell>
          <cell r="F1280" t="str">
            <v>41010FERC</v>
          </cell>
          <cell r="G1280" t="str">
            <v>41010</v>
          </cell>
          <cell r="I1280">
            <v>0</v>
          </cell>
        </row>
        <row r="1281">
          <cell r="A1281" t="str">
            <v>41010GPS</v>
          </cell>
          <cell r="B1281" t="str">
            <v>41010</v>
          </cell>
          <cell r="D1281">
            <v>14131506</v>
          </cell>
          <cell r="F1281" t="str">
            <v>41010GPS</v>
          </cell>
          <cell r="G1281" t="str">
            <v>41010</v>
          </cell>
          <cell r="I1281">
            <v>14131506</v>
          </cell>
        </row>
        <row r="1282">
          <cell r="A1282" t="str">
            <v>41010IBT</v>
          </cell>
          <cell r="B1282" t="str">
            <v>41010</v>
          </cell>
          <cell r="D1282">
            <v>0</v>
          </cell>
          <cell r="F1282" t="str">
            <v>41010IBT</v>
          </cell>
          <cell r="G1282" t="str">
            <v>41010</v>
          </cell>
          <cell r="I1282">
            <v>0</v>
          </cell>
        </row>
        <row r="1283">
          <cell r="A1283" t="str">
            <v>41010ID</v>
          </cell>
          <cell r="B1283" t="str">
            <v>41010</v>
          </cell>
          <cell r="D1283">
            <v>12514</v>
          </cell>
          <cell r="F1283" t="str">
            <v>41010ID</v>
          </cell>
          <cell r="G1283" t="str">
            <v>41010</v>
          </cell>
          <cell r="I1283">
            <v>12514</v>
          </cell>
        </row>
        <row r="1284">
          <cell r="A1284" t="str">
            <v>41010OR</v>
          </cell>
          <cell r="B1284" t="str">
            <v>41010</v>
          </cell>
          <cell r="D1284">
            <v>-197588</v>
          </cell>
          <cell r="F1284" t="str">
            <v>41010OR</v>
          </cell>
          <cell r="G1284" t="str">
            <v>41010</v>
          </cell>
          <cell r="I1284">
            <v>-197588</v>
          </cell>
        </row>
        <row r="1285">
          <cell r="A1285" t="str">
            <v>41010OTHER</v>
          </cell>
          <cell r="B1285" t="str">
            <v>41010</v>
          </cell>
          <cell r="D1285">
            <v>5172</v>
          </cell>
          <cell r="F1285" t="str">
            <v>41010OTHER</v>
          </cell>
          <cell r="G1285" t="str">
            <v>41010</v>
          </cell>
          <cell r="I1285">
            <v>5172</v>
          </cell>
        </row>
        <row r="1286">
          <cell r="A1286" t="str">
            <v>41010SE</v>
          </cell>
          <cell r="B1286" t="str">
            <v>41010</v>
          </cell>
          <cell r="D1286">
            <v>1480808</v>
          </cell>
          <cell r="F1286" t="str">
            <v>41010SE</v>
          </cell>
          <cell r="G1286" t="str">
            <v>41010</v>
          </cell>
          <cell r="I1286">
            <v>1480808</v>
          </cell>
        </row>
        <row r="1287">
          <cell r="A1287" t="str">
            <v>41010SG</v>
          </cell>
          <cell r="B1287" t="str">
            <v>41010</v>
          </cell>
          <cell r="D1287">
            <v>55861427</v>
          </cell>
          <cell r="F1287" t="str">
            <v>41010SG</v>
          </cell>
          <cell r="G1287" t="str">
            <v>41010</v>
          </cell>
          <cell r="I1287">
            <v>55861427</v>
          </cell>
        </row>
        <row r="1288">
          <cell r="A1288" t="str">
            <v>41010SGCT</v>
          </cell>
          <cell r="B1288" t="str">
            <v>41010</v>
          </cell>
          <cell r="D1288">
            <v>0</v>
          </cell>
          <cell r="F1288" t="str">
            <v>41010SGCT</v>
          </cell>
          <cell r="G1288" t="str">
            <v>41010</v>
          </cell>
          <cell r="I1288">
            <v>0</v>
          </cell>
        </row>
        <row r="1289">
          <cell r="A1289" t="str">
            <v>41010SNP</v>
          </cell>
          <cell r="B1289" t="str">
            <v>41010</v>
          </cell>
          <cell r="D1289">
            <v>25459954</v>
          </cell>
          <cell r="F1289" t="str">
            <v>41010SNP</v>
          </cell>
          <cell r="G1289" t="str">
            <v>41010</v>
          </cell>
          <cell r="I1289">
            <v>25459954</v>
          </cell>
        </row>
        <row r="1290">
          <cell r="A1290" t="str">
            <v>41010SNPD</v>
          </cell>
          <cell r="B1290" t="str">
            <v>41010</v>
          </cell>
          <cell r="D1290">
            <v>0</v>
          </cell>
          <cell r="F1290" t="str">
            <v>41010SNPD</v>
          </cell>
          <cell r="G1290" t="str">
            <v>41010</v>
          </cell>
          <cell r="I1290">
            <v>0</v>
          </cell>
        </row>
        <row r="1291">
          <cell r="A1291" t="str">
            <v>41010SO</v>
          </cell>
          <cell r="B1291" t="str">
            <v>41010</v>
          </cell>
          <cell r="D1291">
            <v>0</v>
          </cell>
          <cell r="F1291" t="str">
            <v>41010SO</v>
          </cell>
          <cell r="G1291" t="str">
            <v>41010</v>
          </cell>
          <cell r="I1291">
            <v>0</v>
          </cell>
        </row>
        <row r="1292">
          <cell r="A1292" t="str">
            <v>41010TAXDEPR</v>
          </cell>
          <cell r="B1292" t="str">
            <v>41010</v>
          </cell>
          <cell r="D1292">
            <v>559573753</v>
          </cell>
          <cell r="F1292" t="str">
            <v>41010TAXDEPR</v>
          </cell>
          <cell r="G1292" t="str">
            <v>41010</v>
          </cell>
          <cell r="I1292">
            <v>559573753</v>
          </cell>
        </row>
        <row r="1293">
          <cell r="A1293" t="str">
            <v>41010TROJD</v>
          </cell>
          <cell r="B1293" t="str">
            <v>41010</v>
          </cell>
          <cell r="D1293">
            <v>0</v>
          </cell>
          <cell r="F1293" t="str">
            <v>41010TROJD</v>
          </cell>
          <cell r="G1293" t="str">
            <v>41010</v>
          </cell>
          <cell r="I1293">
            <v>0</v>
          </cell>
        </row>
        <row r="1294">
          <cell r="A1294" t="str">
            <v>41010UT</v>
          </cell>
          <cell r="B1294" t="str">
            <v>41010</v>
          </cell>
          <cell r="D1294">
            <v>1129287.3686916823</v>
          </cell>
          <cell r="F1294" t="str">
            <v>41010UT</v>
          </cell>
          <cell r="G1294" t="str">
            <v>41010</v>
          </cell>
          <cell r="I1294">
            <v>1129287.3686916823</v>
          </cell>
        </row>
        <row r="1295">
          <cell r="A1295" t="str">
            <v>41010WA</v>
          </cell>
          <cell r="B1295" t="str">
            <v>41010</v>
          </cell>
          <cell r="D1295">
            <v>-1097354</v>
          </cell>
          <cell r="F1295" t="str">
            <v>41010WA</v>
          </cell>
          <cell r="G1295" t="str">
            <v>41010</v>
          </cell>
          <cell r="I1295">
            <v>-1097354</v>
          </cell>
        </row>
        <row r="1296">
          <cell r="A1296" t="str">
            <v>41010WYP</v>
          </cell>
          <cell r="B1296" t="str">
            <v>41010</v>
          </cell>
          <cell r="D1296">
            <v>0</v>
          </cell>
          <cell r="F1296" t="str">
            <v>41010WYP</v>
          </cell>
          <cell r="G1296" t="str">
            <v>41010</v>
          </cell>
          <cell r="I1296">
            <v>0</v>
          </cell>
        </row>
        <row r="1297">
          <cell r="A1297" t="str">
            <v>41010WYU</v>
          </cell>
          <cell r="B1297" t="str">
            <v>41010</v>
          </cell>
          <cell r="D1297">
            <v>0</v>
          </cell>
          <cell r="F1297" t="str">
            <v>41010WYU</v>
          </cell>
          <cell r="G1297" t="str">
            <v>41010</v>
          </cell>
          <cell r="I1297">
            <v>0</v>
          </cell>
        </row>
        <row r="1298">
          <cell r="A1298" t="str">
            <v>41010SSGCH</v>
          </cell>
          <cell r="B1298" t="str">
            <v>41010</v>
          </cell>
          <cell r="D1298">
            <v>0</v>
          </cell>
          <cell r="F1298" t="str">
            <v>41010SSGCH</v>
          </cell>
          <cell r="G1298" t="str">
            <v>41010</v>
          </cell>
          <cell r="I1298">
            <v>0</v>
          </cell>
        </row>
        <row r="1299">
          <cell r="A1299" t="str">
            <v>41110CA</v>
          </cell>
          <cell r="B1299" t="str">
            <v>41110</v>
          </cell>
          <cell r="D1299">
            <v>-202208</v>
          </cell>
          <cell r="F1299" t="str">
            <v>41110CA</v>
          </cell>
          <cell r="G1299" t="str">
            <v>41110</v>
          </cell>
          <cell r="I1299">
            <v>-202208</v>
          </cell>
        </row>
        <row r="1300">
          <cell r="A1300" t="str">
            <v>41110CIAC</v>
          </cell>
          <cell r="B1300" t="str">
            <v>41110</v>
          </cell>
          <cell r="D1300">
            <v>-25487831</v>
          </cell>
          <cell r="F1300" t="str">
            <v>41110CIAC</v>
          </cell>
          <cell r="G1300" t="str">
            <v>41110</v>
          </cell>
          <cell r="I1300">
            <v>-25487831</v>
          </cell>
        </row>
        <row r="1301">
          <cell r="A1301" t="str">
            <v>41110FERC</v>
          </cell>
          <cell r="B1301" t="str">
            <v>41110</v>
          </cell>
          <cell r="D1301">
            <v>32671</v>
          </cell>
          <cell r="F1301" t="str">
            <v>41110FERC</v>
          </cell>
          <cell r="G1301" t="str">
            <v>41110</v>
          </cell>
          <cell r="I1301">
            <v>32671</v>
          </cell>
        </row>
        <row r="1302">
          <cell r="A1302" t="str">
            <v>41110GPS</v>
          </cell>
          <cell r="B1302" t="str">
            <v>41110</v>
          </cell>
          <cell r="D1302">
            <v>0</v>
          </cell>
          <cell r="F1302" t="str">
            <v>41110GPS</v>
          </cell>
          <cell r="G1302" t="str">
            <v>41110</v>
          </cell>
          <cell r="I1302">
            <v>0</v>
          </cell>
        </row>
        <row r="1303">
          <cell r="A1303" t="str">
            <v>41110IBT</v>
          </cell>
          <cell r="B1303" t="str">
            <v>41110</v>
          </cell>
          <cell r="D1303">
            <v>0</v>
          </cell>
          <cell r="F1303" t="str">
            <v>41110IBT</v>
          </cell>
          <cell r="G1303" t="str">
            <v>41110</v>
          </cell>
          <cell r="I1303">
            <v>0</v>
          </cell>
        </row>
        <row r="1304">
          <cell r="A1304" t="str">
            <v>41110ID</v>
          </cell>
          <cell r="B1304" t="str">
            <v>41110</v>
          </cell>
          <cell r="D1304">
            <v>-255908</v>
          </cell>
          <cell r="F1304" t="str">
            <v>41110ID</v>
          </cell>
          <cell r="G1304" t="str">
            <v>41110</v>
          </cell>
          <cell r="I1304">
            <v>-255908</v>
          </cell>
        </row>
        <row r="1305">
          <cell r="A1305" t="str">
            <v>41110OR</v>
          </cell>
          <cell r="B1305" t="str">
            <v>41110</v>
          </cell>
          <cell r="D1305">
            <v>-343088</v>
          </cell>
          <cell r="F1305" t="str">
            <v>41110OR</v>
          </cell>
          <cell r="G1305" t="str">
            <v>41110</v>
          </cell>
          <cell r="I1305">
            <v>-343088</v>
          </cell>
        </row>
        <row r="1306">
          <cell r="A1306" t="str">
            <v>41110OTHER</v>
          </cell>
          <cell r="B1306" t="str">
            <v>41110</v>
          </cell>
          <cell r="D1306">
            <v>-291874</v>
          </cell>
          <cell r="F1306" t="str">
            <v>41110OTHER</v>
          </cell>
          <cell r="G1306" t="str">
            <v>41110</v>
          </cell>
          <cell r="I1306">
            <v>-291874</v>
          </cell>
        </row>
        <row r="1307">
          <cell r="A1307" t="str">
            <v>41110SCHMDEXP</v>
          </cell>
          <cell r="B1307" t="str">
            <v>41110</v>
          </cell>
          <cell r="D1307">
            <v>-238136916</v>
          </cell>
          <cell r="F1307" t="str">
            <v>41110SCHMDEXP</v>
          </cell>
          <cell r="G1307" t="str">
            <v>41110</v>
          </cell>
          <cell r="I1307">
            <v>-238136916</v>
          </cell>
        </row>
        <row r="1308">
          <cell r="A1308" t="str">
            <v>41110SE</v>
          </cell>
          <cell r="B1308" t="str">
            <v>41110</v>
          </cell>
          <cell r="D1308">
            <v>0</v>
          </cell>
          <cell r="F1308" t="str">
            <v>41110SE</v>
          </cell>
          <cell r="G1308" t="str">
            <v>41110</v>
          </cell>
          <cell r="I1308">
            <v>0</v>
          </cell>
        </row>
        <row r="1309">
          <cell r="A1309" t="str">
            <v>41110SG</v>
          </cell>
          <cell r="B1309" t="str">
            <v>41110</v>
          </cell>
          <cell r="D1309">
            <v>-6145216</v>
          </cell>
          <cell r="F1309" t="str">
            <v>41110SG</v>
          </cell>
          <cell r="G1309" t="str">
            <v>41110</v>
          </cell>
          <cell r="I1309">
            <v>-6145216</v>
          </cell>
        </row>
        <row r="1310">
          <cell r="A1310" t="str">
            <v>41110SGCT</v>
          </cell>
          <cell r="B1310" t="str">
            <v>41110</v>
          </cell>
          <cell r="D1310">
            <v>-425972</v>
          </cell>
          <cell r="F1310" t="str">
            <v>41110SGCT</v>
          </cell>
          <cell r="G1310" t="str">
            <v>41110</v>
          </cell>
          <cell r="I1310">
            <v>-425972</v>
          </cell>
        </row>
        <row r="1311">
          <cell r="A1311" t="str">
            <v>41110SNP</v>
          </cell>
          <cell r="B1311" t="str">
            <v>41110</v>
          </cell>
          <cell r="D1311">
            <v>-21691880</v>
          </cell>
          <cell r="F1311" t="str">
            <v>41110SNP</v>
          </cell>
          <cell r="G1311" t="str">
            <v>41110</v>
          </cell>
          <cell r="I1311">
            <v>-21691880</v>
          </cell>
        </row>
        <row r="1312">
          <cell r="A1312" t="str">
            <v>41110SNPD</v>
          </cell>
          <cell r="B1312" t="str">
            <v>41110</v>
          </cell>
          <cell r="D1312">
            <v>0</v>
          </cell>
          <cell r="F1312" t="str">
            <v>41110SNPD</v>
          </cell>
          <cell r="G1312" t="str">
            <v>41110</v>
          </cell>
          <cell r="I1312">
            <v>0</v>
          </cell>
        </row>
        <row r="1313">
          <cell r="A1313" t="str">
            <v>41110SO</v>
          </cell>
          <cell r="B1313" t="str">
            <v>41110</v>
          </cell>
          <cell r="D1313">
            <v>-3304047</v>
          </cell>
          <cell r="F1313" t="str">
            <v>41110SO</v>
          </cell>
          <cell r="G1313" t="str">
            <v>41110</v>
          </cell>
          <cell r="I1313">
            <v>-3304047</v>
          </cell>
        </row>
        <row r="1314">
          <cell r="A1314" t="str">
            <v>41110TAXDEPR</v>
          </cell>
          <cell r="B1314" t="str">
            <v>41110</v>
          </cell>
          <cell r="D1314">
            <v>0</v>
          </cell>
          <cell r="F1314" t="str">
            <v>41110TAXDEPR</v>
          </cell>
          <cell r="G1314" t="str">
            <v>41110</v>
          </cell>
          <cell r="I1314">
            <v>0</v>
          </cell>
        </row>
        <row r="1315">
          <cell r="A1315" t="str">
            <v>41110TROJD</v>
          </cell>
          <cell r="B1315" t="str">
            <v>41110</v>
          </cell>
          <cell r="D1315">
            <v>0</v>
          </cell>
          <cell r="F1315" t="str">
            <v>41110TROJD</v>
          </cell>
          <cell r="G1315" t="str">
            <v>41110</v>
          </cell>
          <cell r="I1315">
            <v>0</v>
          </cell>
        </row>
        <row r="1316">
          <cell r="A1316" t="str">
            <v>41110UT</v>
          </cell>
          <cell r="B1316" t="str">
            <v>41110</v>
          </cell>
          <cell r="D1316">
            <v>-803576.82624000032</v>
          </cell>
          <cell r="F1316" t="str">
            <v>41110UT</v>
          </cell>
          <cell r="G1316" t="str">
            <v>41110</v>
          </cell>
          <cell r="I1316">
            <v>-803576.82624000032</v>
          </cell>
        </row>
        <row r="1317">
          <cell r="A1317" t="str">
            <v>41110WA</v>
          </cell>
          <cell r="B1317" t="str">
            <v>41110</v>
          </cell>
          <cell r="D1317">
            <v>1689215</v>
          </cell>
          <cell r="F1317" t="str">
            <v>41110WA</v>
          </cell>
          <cell r="G1317" t="str">
            <v>41110</v>
          </cell>
          <cell r="I1317">
            <v>1689215</v>
          </cell>
        </row>
        <row r="1318">
          <cell r="A1318" t="str">
            <v>41110WYP</v>
          </cell>
          <cell r="B1318" t="str">
            <v>41110</v>
          </cell>
          <cell r="D1318">
            <v>-279944</v>
          </cell>
          <cell r="F1318" t="str">
            <v>41110WYP</v>
          </cell>
          <cell r="G1318" t="str">
            <v>41110</v>
          </cell>
          <cell r="I1318">
            <v>-279944</v>
          </cell>
        </row>
        <row r="1319">
          <cell r="A1319" t="str">
            <v>41110WYU</v>
          </cell>
          <cell r="B1319" t="str">
            <v>41110</v>
          </cell>
          <cell r="D1319">
            <v>1290961</v>
          </cell>
          <cell r="F1319" t="str">
            <v>41110WYU</v>
          </cell>
          <cell r="G1319" t="str">
            <v>41110</v>
          </cell>
          <cell r="I1319">
            <v>1290961</v>
          </cell>
        </row>
        <row r="1320">
          <cell r="A1320" t="str">
            <v>41110SSGCH</v>
          </cell>
          <cell r="B1320" t="str">
            <v>41110</v>
          </cell>
          <cell r="D1320">
            <v>-538368</v>
          </cell>
          <cell r="F1320" t="str">
            <v>41110SSGCH</v>
          </cell>
          <cell r="G1320" t="str">
            <v>41110</v>
          </cell>
          <cell r="I1320">
            <v>-538368</v>
          </cell>
        </row>
        <row r="1321">
          <cell r="A1321" t="str">
            <v>SCHMAPOTHER</v>
          </cell>
          <cell r="B1321" t="str">
            <v>SCHMAP</v>
          </cell>
          <cell r="D1321">
            <v>0</v>
          </cell>
          <cell r="F1321" t="str">
            <v>SCHMAPOTHER</v>
          </cell>
          <cell r="G1321" t="str">
            <v>SCHMAP</v>
          </cell>
          <cell r="I1321">
            <v>0</v>
          </cell>
        </row>
        <row r="1322">
          <cell r="A1322" t="str">
            <v>SCHMAPSCHMDEXP</v>
          </cell>
          <cell r="B1322" t="str">
            <v>SCHMAP</v>
          </cell>
          <cell r="D1322">
            <v>-242691.11000000004</v>
          </cell>
          <cell r="F1322" t="str">
            <v>SCHMAPSCHMDEXP</v>
          </cell>
          <cell r="G1322" t="str">
            <v>SCHMAP</v>
          </cell>
          <cell r="I1322">
            <v>-242691.11000000004</v>
          </cell>
        </row>
        <row r="1323">
          <cell r="A1323" t="str">
            <v>SCHMAPSE</v>
          </cell>
          <cell r="B1323" t="str">
            <v>SCHMAP</v>
          </cell>
          <cell r="D1323">
            <v>16000.149999999994</v>
          </cell>
          <cell r="F1323" t="str">
            <v>SCHMAPSE</v>
          </cell>
          <cell r="G1323" t="str">
            <v>SCHMAP</v>
          </cell>
          <cell r="I1323">
            <v>16000.149999999994</v>
          </cell>
        </row>
        <row r="1324">
          <cell r="A1324" t="str">
            <v>SCHMAPSO</v>
          </cell>
          <cell r="B1324" t="str">
            <v>SCHMAP</v>
          </cell>
          <cell r="D1324">
            <v>8687289.6900000013</v>
          </cell>
          <cell r="F1324" t="str">
            <v>SCHMAPSO</v>
          </cell>
          <cell r="G1324" t="str">
            <v>SCHMAP</v>
          </cell>
          <cell r="I1324">
            <v>8687289.6900000013</v>
          </cell>
        </row>
        <row r="1325">
          <cell r="A1325" t="str">
            <v>SCHMATCA</v>
          </cell>
          <cell r="B1325" t="str">
            <v>SCHMAT</v>
          </cell>
          <cell r="D1325">
            <v>0</v>
          </cell>
          <cell r="F1325" t="str">
            <v>SCHMATCA</v>
          </cell>
          <cell r="G1325" t="str">
            <v>SCHMAT</v>
          </cell>
          <cell r="I1325">
            <v>0</v>
          </cell>
        </row>
        <row r="1326">
          <cell r="A1326" t="str">
            <v>SCHMATCIAC</v>
          </cell>
          <cell r="B1326" t="str">
            <v>SCHMAT</v>
          </cell>
          <cell r="D1326">
            <v>67159841.480000004</v>
          </cell>
          <cell r="F1326" t="str">
            <v>SCHMATCIAC</v>
          </cell>
          <cell r="G1326" t="str">
            <v>SCHMAT</v>
          </cell>
          <cell r="I1326">
            <v>67159841.480000004</v>
          </cell>
        </row>
        <row r="1327">
          <cell r="A1327" t="str">
            <v>SCHMATID</v>
          </cell>
          <cell r="B1327" t="str">
            <v>SCHMAT</v>
          </cell>
          <cell r="D1327">
            <v>91161</v>
          </cell>
          <cell r="F1327" t="str">
            <v>SCHMATID</v>
          </cell>
          <cell r="G1327" t="str">
            <v>SCHMAT</v>
          </cell>
          <cell r="I1327">
            <v>91161</v>
          </cell>
        </row>
        <row r="1328">
          <cell r="A1328" t="str">
            <v>SCHMATOR</v>
          </cell>
          <cell r="B1328" t="str">
            <v>SCHMAT</v>
          </cell>
          <cell r="D1328">
            <v>2661102.5</v>
          </cell>
          <cell r="F1328" t="str">
            <v>SCHMATOR</v>
          </cell>
          <cell r="G1328" t="str">
            <v>SCHMAT</v>
          </cell>
          <cell r="I1328">
            <v>2661102.5</v>
          </cell>
        </row>
        <row r="1329">
          <cell r="A1329" t="str">
            <v>SCHMATOTHER</v>
          </cell>
          <cell r="B1329" t="str">
            <v>SCHMAT</v>
          </cell>
          <cell r="D1329">
            <v>512134.3900000006</v>
          </cell>
          <cell r="F1329" t="str">
            <v>SCHMATOTHER</v>
          </cell>
          <cell r="G1329" t="str">
            <v>SCHMAT</v>
          </cell>
          <cell r="I1329">
            <v>512134.3900000006</v>
          </cell>
        </row>
        <row r="1330">
          <cell r="A1330" t="str">
            <v>SCHMATSCHMDEXP</v>
          </cell>
          <cell r="B1330" t="str">
            <v>SCHMAT</v>
          </cell>
          <cell r="D1330">
            <v>627485219.5999999</v>
          </cell>
          <cell r="F1330" t="str">
            <v>SCHMATSCHMDEXP</v>
          </cell>
          <cell r="G1330" t="str">
            <v>SCHMAT</v>
          </cell>
          <cell r="I1330">
            <v>627485219.5999999</v>
          </cell>
        </row>
        <row r="1331">
          <cell r="A1331" t="str">
            <v>SCHMATSE</v>
          </cell>
          <cell r="B1331" t="str">
            <v>SCHMAT</v>
          </cell>
          <cell r="D1331">
            <v>0</v>
          </cell>
          <cell r="F1331" t="str">
            <v>SCHMATSE</v>
          </cell>
          <cell r="G1331" t="str">
            <v>SCHMAT</v>
          </cell>
          <cell r="I1331">
            <v>0</v>
          </cell>
        </row>
        <row r="1332">
          <cell r="A1332" t="str">
            <v>SCHMATSG</v>
          </cell>
          <cell r="B1332" t="str">
            <v>SCHMAT</v>
          </cell>
          <cell r="D1332">
            <v>16192499.829999998</v>
          </cell>
          <cell r="F1332" t="str">
            <v>SCHMATSG</v>
          </cell>
          <cell r="G1332" t="str">
            <v>SCHMAT</v>
          </cell>
          <cell r="I1332">
            <v>16192499.829999998</v>
          </cell>
        </row>
        <row r="1333">
          <cell r="A1333" t="str">
            <v>SCHMATSGCT</v>
          </cell>
          <cell r="B1333" t="str">
            <v>SCHMAT</v>
          </cell>
          <cell r="D1333">
            <v>1122425</v>
          </cell>
          <cell r="F1333" t="str">
            <v>SCHMATSGCT</v>
          </cell>
          <cell r="G1333" t="str">
            <v>SCHMAT</v>
          </cell>
          <cell r="I1333">
            <v>1122425</v>
          </cell>
        </row>
        <row r="1334">
          <cell r="A1334" t="str">
            <v>SCHMATSNP</v>
          </cell>
          <cell r="B1334" t="str">
            <v>SCHMAT</v>
          </cell>
          <cell r="D1334">
            <v>57157598.420000002</v>
          </cell>
          <cell r="F1334" t="str">
            <v>SCHMATSNP</v>
          </cell>
          <cell r="G1334" t="str">
            <v>SCHMAT</v>
          </cell>
          <cell r="I1334">
            <v>57157598.420000002</v>
          </cell>
        </row>
        <row r="1335">
          <cell r="A1335" t="str">
            <v>SCHMATSNPD</v>
          </cell>
          <cell r="B1335" t="str">
            <v>SCHMAT</v>
          </cell>
          <cell r="D1335">
            <v>0</v>
          </cell>
          <cell r="F1335" t="str">
            <v>SCHMATSNPD</v>
          </cell>
          <cell r="G1335" t="str">
            <v>SCHMAT</v>
          </cell>
          <cell r="I1335">
            <v>0</v>
          </cell>
        </row>
        <row r="1336">
          <cell r="A1336" t="str">
            <v>SCHMATSO</v>
          </cell>
          <cell r="B1336" t="str">
            <v>SCHMAT</v>
          </cell>
          <cell r="D1336">
            <v>8706088.3799999915</v>
          </cell>
          <cell r="F1336" t="str">
            <v>SCHMATSO</v>
          </cell>
          <cell r="G1336" t="str">
            <v>SCHMAT</v>
          </cell>
          <cell r="I1336">
            <v>8706088.3799999915</v>
          </cell>
        </row>
        <row r="1337">
          <cell r="A1337" t="str">
            <v>SCHMATTROJD</v>
          </cell>
          <cell r="B1337" t="str">
            <v>SCHMAT</v>
          </cell>
          <cell r="D1337">
            <v>0</v>
          </cell>
          <cell r="F1337" t="str">
            <v>SCHMATTROJD</v>
          </cell>
          <cell r="G1337" t="str">
            <v>SCHMAT</v>
          </cell>
          <cell r="I1337">
            <v>0</v>
          </cell>
        </row>
        <row r="1338">
          <cell r="A1338" t="str">
            <v>SCHMATUT</v>
          </cell>
          <cell r="B1338" t="str">
            <v>SCHMAT</v>
          </cell>
          <cell r="D1338">
            <v>561824</v>
          </cell>
          <cell r="F1338" t="str">
            <v>SCHMATUT</v>
          </cell>
          <cell r="G1338" t="str">
            <v>SCHMAT</v>
          </cell>
          <cell r="I1338">
            <v>561824</v>
          </cell>
        </row>
        <row r="1339">
          <cell r="A1339" t="str">
            <v>SCHMATWA</v>
          </cell>
          <cell r="B1339" t="str">
            <v>SCHMAT</v>
          </cell>
          <cell r="D1339">
            <v>456638.50000000047</v>
          </cell>
          <cell r="F1339" t="str">
            <v>SCHMATWA</v>
          </cell>
          <cell r="G1339" t="str">
            <v>SCHMAT</v>
          </cell>
          <cell r="I1339">
            <v>456638.50000000047</v>
          </cell>
        </row>
        <row r="1340">
          <cell r="A1340" t="str">
            <v>SCHMATWYP</v>
          </cell>
          <cell r="B1340" t="str">
            <v>SCHMAT</v>
          </cell>
          <cell r="D1340">
            <v>51941.5</v>
          </cell>
          <cell r="F1340" t="str">
            <v>SCHMATWYP</v>
          </cell>
          <cell r="G1340" t="str">
            <v>SCHMAT</v>
          </cell>
          <cell r="I1340">
            <v>51941.5</v>
          </cell>
        </row>
        <row r="1341">
          <cell r="A1341" t="str">
            <v>SCHMDPCA</v>
          </cell>
          <cell r="B1341" t="str">
            <v>SCHMDP</v>
          </cell>
          <cell r="D1341">
            <v>0</v>
          </cell>
          <cell r="F1341" t="str">
            <v>SCHMDPCA</v>
          </cell>
          <cell r="G1341" t="str">
            <v>SCHMDP</v>
          </cell>
          <cell r="I1341">
            <v>0</v>
          </cell>
        </row>
        <row r="1342">
          <cell r="A1342" t="str">
            <v>SCHMDPSE</v>
          </cell>
          <cell r="B1342" t="str">
            <v>SCHMDP</v>
          </cell>
          <cell r="D1342">
            <v>774337.12</v>
          </cell>
          <cell r="F1342" t="str">
            <v>SCHMDPSE</v>
          </cell>
          <cell r="G1342" t="str">
            <v>SCHMDP</v>
          </cell>
          <cell r="I1342">
            <v>774337.12</v>
          </cell>
        </row>
        <row r="1343">
          <cell r="A1343" t="str">
            <v>SCHMDPSNP</v>
          </cell>
          <cell r="B1343" t="str">
            <v>SCHMDP</v>
          </cell>
          <cell r="D1343">
            <v>381062.46</v>
          </cell>
          <cell r="F1343" t="str">
            <v>SCHMDPSNP</v>
          </cell>
          <cell r="G1343" t="str">
            <v>SCHMDP</v>
          </cell>
          <cell r="I1343">
            <v>381062.46</v>
          </cell>
        </row>
        <row r="1344">
          <cell r="A1344" t="str">
            <v>SCHMDPSO</v>
          </cell>
          <cell r="B1344" t="str">
            <v>SCHMDP</v>
          </cell>
          <cell r="D1344">
            <v>8049999.5899999999</v>
          </cell>
          <cell r="F1344" t="str">
            <v>SCHMDPSO</v>
          </cell>
          <cell r="G1344" t="str">
            <v>SCHMDP</v>
          </cell>
          <cell r="I1344">
            <v>8049999.5899999999</v>
          </cell>
        </row>
        <row r="1345">
          <cell r="A1345" t="str">
            <v>SCHMDTBADDEBT</v>
          </cell>
          <cell r="B1345" t="str">
            <v>SCHMDT</v>
          </cell>
          <cell r="D1345">
            <v>0</v>
          </cell>
          <cell r="F1345" t="str">
            <v>SCHMDTBADDEBT</v>
          </cell>
          <cell r="G1345" t="str">
            <v>SCHMDT</v>
          </cell>
          <cell r="I1345">
            <v>0</v>
          </cell>
        </row>
        <row r="1346">
          <cell r="A1346" t="str">
            <v>SCHMDTCA</v>
          </cell>
          <cell r="B1346" t="str">
            <v>SCHMDT</v>
          </cell>
          <cell r="D1346">
            <v>0</v>
          </cell>
          <cell r="F1346" t="str">
            <v>SCHMDTCA</v>
          </cell>
          <cell r="G1346" t="str">
            <v>SCHMDT</v>
          </cell>
          <cell r="I1346">
            <v>0</v>
          </cell>
        </row>
        <row r="1347">
          <cell r="A1347" t="str">
            <v>SCHMDTCN</v>
          </cell>
          <cell r="B1347" t="str">
            <v>SCHMDT</v>
          </cell>
          <cell r="D1347">
            <v>0</v>
          </cell>
          <cell r="F1347" t="str">
            <v>SCHMDTCN</v>
          </cell>
          <cell r="G1347" t="str">
            <v>SCHMDT</v>
          </cell>
          <cell r="I1347">
            <v>0</v>
          </cell>
        </row>
        <row r="1348">
          <cell r="A1348" t="str">
            <v>SCHMDTGPS</v>
          </cell>
          <cell r="B1348" t="str">
            <v>SCHMDT</v>
          </cell>
          <cell r="D1348">
            <v>37236190.430000007</v>
          </cell>
          <cell r="F1348" t="str">
            <v>SCHMDTGPS</v>
          </cell>
          <cell r="G1348" t="str">
            <v>SCHMDT</v>
          </cell>
          <cell r="I1348">
            <v>37236190.430000007</v>
          </cell>
        </row>
        <row r="1349">
          <cell r="A1349" t="str">
            <v>SCHMDTID</v>
          </cell>
          <cell r="B1349" t="str">
            <v>SCHMDT</v>
          </cell>
          <cell r="D1349">
            <v>32973</v>
          </cell>
          <cell r="F1349" t="str">
            <v>SCHMDTID</v>
          </cell>
          <cell r="G1349" t="str">
            <v>SCHMDT</v>
          </cell>
          <cell r="I1349">
            <v>32973</v>
          </cell>
        </row>
        <row r="1350">
          <cell r="A1350" t="str">
            <v>SCHMDTOR</v>
          </cell>
          <cell r="B1350" t="str">
            <v>SCHMDT</v>
          </cell>
          <cell r="D1350">
            <v>-520641.5</v>
          </cell>
          <cell r="F1350" t="str">
            <v>SCHMDTOR</v>
          </cell>
          <cell r="G1350" t="str">
            <v>SCHMDT</v>
          </cell>
          <cell r="I1350">
            <v>-520641.5</v>
          </cell>
        </row>
        <row r="1351">
          <cell r="A1351" t="str">
            <v>SCHMDTOTHER</v>
          </cell>
          <cell r="B1351" t="str">
            <v>SCHMDT</v>
          </cell>
          <cell r="D1351">
            <v>13627.160000000149</v>
          </cell>
          <cell r="F1351" t="str">
            <v>SCHMDTOTHER</v>
          </cell>
          <cell r="G1351" t="str">
            <v>SCHMDT</v>
          </cell>
          <cell r="I1351">
            <v>13627.160000000149</v>
          </cell>
        </row>
        <row r="1352">
          <cell r="A1352" t="str">
            <v>SCHMDTSE</v>
          </cell>
          <cell r="B1352" t="str">
            <v>SCHMDT</v>
          </cell>
          <cell r="D1352">
            <v>3901894.8299999908</v>
          </cell>
          <cell r="F1352" t="str">
            <v>SCHMDTSE</v>
          </cell>
          <cell r="G1352" t="str">
            <v>SCHMDT</v>
          </cell>
          <cell r="I1352">
            <v>3901894.8299999908</v>
          </cell>
        </row>
        <row r="1353">
          <cell r="A1353" t="str">
            <v>SCHMDTSG</v>
          </cell>
          <cell r="B1353" t="str">
            <v>SCHMDT</v>
          </cell>
          <cell r="D1353">
            <v>147193554.66999999</v>
          </cell>
          <cell r="F1353" t="str">
            <v>SCHMDTSG</v>
          </cell>
          <cell r="G1353" t="str">
            <v>SCHMDT</v>
          </cell>
          <cell r="I1353">
            <v>147193554.66999999</v>
          </cell>
        </row>
        <row r="1354">
          <cell r="A1354" t="str">
            <v>SCHMDTSNP</v>
          </cell>
          <cell r="B1354" t="str">
            <v>SCHMDT</v>
          </cell>
          <cell r="D1354">
            <v>67086382.790000007</v>
          </cell>
          <cell r="F1354" t="str">
            <v>SCHMDTSNP</v>
          </cell>
          <cell r="G1354" t="str">
            <v>SCHMDT</v>
          </cell>
          <cell r="I1354">
            <v>67086382.790000007</v>
          </cell>
        </row>
        <row r="1355">
          <cell r="A1355" t="str">
            <v>SCHMDTSNPD</v>
          </cell>
          <cell r="B1355" t="str">
            <v>SCHMDT</v>
          </cell>
          <cell r="D1355">
            <v>0</v>
          </cell>
          <cell r="F1355" t="str">
            <v>SCHMDTSNPD</v>
          </cell>
          <cell r="G1355" t="str">
            <v>SCHMDT</v>
          </cell>
          <cell r="I1355">
            <v>0</v>
          </cell>
        </row>
        <row r="1356">
          <cell r="A1356" t="str">
            <v>SCHMDTSO</v>
          </cell>
          <cell r="B1356" t="str">
            <v>SCHMDT</v>
          </cell>
          <cell r="D1356">
            <v>0</v>
          </cell>
          <cell r="F1356" t="str">
            <v>SCHMDTSO</v>
          </cell>
          <cell r="G1356" t="str">
            <v>SCHMDT</v>
          </cell>
          <cell r="I1356">
            <v>0</v>
          </cell>
        </row>
        <row r="1357">
          <cell r="A1357" t="str">
            <v>SCHMDTTAXDEPR</v>
          </cell>
          <cell r="B1357" t="str">
            <v>SCHMDT</v>
          </cell>
          <cell r="D1357">
            <v>1474463788</v>
          </cell>
          <cell r="F1357" t="str">
            <v>SCHMDTTAXDEPR</v>
          </cell>
          <cell r="G1357" t="str">
            <v>SCHMDT</v>
          </cell>
          <cell r="I1357">
            <v>1474463788</v>
          </cell>
        </row>
        <row r="1358">
          <cell r="A1358" t="str">
            <v>SCHMDTUT</v>
          </cell>
          <cell r="B1358" t="str">
            <v>SCHMDT</v>
          </cell>
          <cell r="D1358">
            <v>2975645.8820365267</v>
          </cell>
          <cell r="F1358" t="str">
            <v>SCHMDTUT</v>
          </cell>
          <cell r="G1358" t="str">
            <v>SCHMDT</v>
          </cell>
          <cell r="I1358">
            <v>2975645.8820365267</v>
          </cell>
        </row>
        <row r="1359">
          <cell r="A1359" t="str">
            <v>SCHMDTWA</v>
          </cell>
          <cell r="B1359" t="str">
            <v>SCHMDT</v>
          </cell>
          <cell r="D1359">
            <v>-2891503.5</v>
          </cell>
          <cell r="F1359" t="str">
            <v>SCHMDTWA</v>
          </cell>
          <cell r="G1359" t="str">
            <v>SCHMDT</v>
          </cell>
          <cell r="I1359">
            <v>-2891503.5</v>
          </cell>
        </row>
        <row r="1360">
          <cell r="A1360" t="str">
            <v>SCHMDTWYP</v>
          </cell>
          <cell r="B1360" t="str">
            <v>SCHMDT</v>
          </cell>
          <cell r="D1360">
            <v>0</v>
          </cell>
          <cell r="F1360" t="str">
            <v>SCHMDTWYP</v>
          </cell>
          <cell r="G1360" t="str">
            <v>SCHMDT</v>
          </cell>
          <cell r="I1360">
            <v>0</v>
          </cell>
        </row>
        <row r="1361">
          <cell r="A1361" t="str">
            <v>SCHMDTSSGCH</v>
          </cell>
          <cell r="B1361" t="str">
            <v>SCHMDT</v>
          </cell>
          <cell r="D1361">
            <v>0</v>
          </cell>
          <cell r="F1361" t="str">
            <v>SCHMDTSSGCH</v>
          </cell>
          <cell r="G1361" t="str">
            <v>SCHMDT</v>
          </cell>
          <cell r="I1361">
            <v>0</v>
          </cell>
        </row>
        <row r="1362">
          <cell r="A1362" t="str">
            <v>40910SG</v>
          </cell>
          <cell r="B1362">
            <v>40910</v>
          </cell>
          <cell r="D1362">
            <v>-69591908</v>
          </cell>
          <cell r="F1362" t="str">
            <v>40910SG</v>
          </cell>
          <cell r="G1362">
            <v>40910</v>
          </cell>
          <cell r="I1362">
            <v>-69591908</v>
          </cell>
        </row>
        <row r="1363">
          <cell r="A1363" t="str">
            <v>40911SG</v>
          </cell>
          <cell r="B1363">
            <v>40911</v>
          </cell>
          <cell r="D1363">
            <v>-796582.62950000004</v>
          </cell>
          <cell r="F1363" t="str">
            <v>40911SG</v>
          </cell>
          <cell r="G1363">
            <v>40911</v>
          </cell>
          <cell r="I1363">
            <v>-796582.62950000004</v>
          </cell>
        </row>
        <row r="1364">
          <cell r="A1364" t="str">
            <v>SCHMDPSG</v>
          </cell>
          <cell r="B1364" t="str">
            <v>SCHMDP</v>
          </cell>
          <cell r="D1364">
            <v>0</v>
          </cell>
          <cell r="F1364" t="str">
            <v>SCHMDPSG</v>
          </cell>
          <cell r="G1364" t="str">
            <v>SCHMDP</v>
          </cell>
          <cell r="I1364">
            <v>0</v>
          </cell>
        </row>
        <row r="1365">
          <cell r="A1365" t="str">
            <v>282SSGCH</v>
          </cell>
          <cell r="B1365">
            <v>282</v>
          </cell>
          <cell r="D1365">
            <v>0</v>
          </cell>
          <cell r="F1365" t="str">
            <v>282SSGCH</v>
          </cell>
          <cell r="G1365">
            <v>282</v>
          </cell>
          <cell r="I1365">
            <v>0</v>
          </cell>
        </row>
      </sheetData>
      <sheetData sheetId="14">
        <row r="4">
          <cell r="B4" t="str">
            <v>SG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Wh (HLH)"/>
      <sheetName val="MWh (LLH)"/>
      <sheetName val="Energy Dollars"/>
      <sheetName val="Other Energy"/>
      <sheetName val="Demand Dollars"/>
      <sheetName val="Other Dollars"/>
      <sheetName val="MMBtu"/>
      <sheetName val="GRID Prices (HLH)"/>
      <sheetName val="GRID Prices (LLH)"/>
      <sheetName val="GRID Allocated Spin Res (HLH)"/>
      <sheetName val="GRID Allocated Spin Res (LLH)"/>
      <sheetName val="GRID Allocated Ready Res (HLH)"/>
      <sheetName val="GRID Allocated Ready Res (LLH)"/>
      <sheetName val="GRID Contracted Reserves (HLH)"/>
      <sheetName val="GRID Contracted Reserves (LLH)"/>
      <sheetName val="GRID Reserve Requirement (HLH)"/>
      <sheetName val="GRID Reserve Requirement (LLH)"/>
      <sheetName val="GRID Transmission MWh"/>
      <sheetName val="Market Value"/>
      <sheetName val="Market Value (Variance)"/>
      <sheetName val="Incremental Market Variance"/>
      <sheetName val="Market Value (Btu Variance)"/>
      <sheetName val="TransmissionTransfer"/>
      <sheetName val="on off peak hours"/>
      <sheetName val="Market Value (HLH)"/>
      <sheetName val="Market Value (LLH)"/>
      <sheetName val="MacroBuilder"/>
      <sheetName val="PE_Financial Forecast_2008_GR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39448</v>
          </cell>
          <cell r="C4">
            <v>39479</v>
          </cell>
          <cell r="D4">
            <v>39508</v>
          </cell>
          <cell r="E4">
            <v>39539</v>
          </cell>
          <cell r="F4">
            <v>39569</v>
          </cell>
          <cell r="G4">
            <v>39600</v>
          </cell>
          <cell r="H4">
            <v>39630</v>
          </cell>
          <cell r="I4">
            <v>39661</v>
          </cell>
          <cell r="J4">
            <v>39692</v>
          </cell>
          <cell r="K4">
            <v>39722</v>
          </cell>
          <cell r="L4">
            <v>39753</v>
          </cell>
          <cell r="M4">
            <v>39783</v>
          </cell>
          <cell r="N4">
            <v>39814</v>
          </cell>
          <cell r="O4">
            <v>39845</v>
          </cell>
          <cell r="P4">
            <v>39873</v>
          </cell>
          <cell r="Q4">
            <v>39904</v>
          </cell>
          <cell r="R4">
            <v>39934</v>
          </cell>
          <cell r="S4">
            <v>39965</v>
          </cell>
          <cell r="T4">
            <v>39995</v>
          </cell>
          <cell r="U4">
            <v>40026</v>
          </cell>
          <cell r="V4">
            <v>40057</v>
          </cell>
          <cell r="W4">
            <v>40087</v>
          </cell>
          <cell r="X4">
            <v>40118</v>
          </cell>
          <cell r="Y4">
            <v>40148</v>
          </cell>
          <cell r="Z4">
            <v>40179</v>
          </cell>
          <cell r="AA4">
            <v>40210</v>
          </cell>
          <cell r="AB4">
            <v>40238</v>
          </cell>
          <cell r="AC4">
            <v>40269</v>
          </cell>
          <cell r="AD4">
            <v>40299</v>
          </cell>
          <cell r="AE4">
            <v>40330</v>
          </cell>
          <cell r="AF4">
            <v>40360</v>
          </cell>
          <cell r="AG4">
            <v>40391</v>
          </cell>
          <cell r="AH4">
            <v>40422</v>
          </cell>
          <cell r="AI4">
            <v>40452</v>
          </cell>
          <cell r="AJ4">
            <v>40483</v>
          </cell>
          <cell r="AK4">
            <v>40513</v>
          </cell>
          <cell r="AL4">
            <v>40544</v>
          </cell>
          <cell r="AM4">
            <v>40575</v>
          </cell>
          <cell r="AN4">
            <v>40603</v>
          </cell>
          <cell r="AO4">
            <v>40634</v>
          </cell>
          <cell r="AP4">
            <v>40664</v>
          </cell>
          <cell r="AQ4">
            <v>40695</v>
          </cell>
          <cell r="AR4">
            <v>40725</v>
          </cell>
          <cell r="AS4">
            <v>40756</v>
          </cell>
          <cell r="AT4">
            <v>40787</v>
          </cell>
          <cell r="AU4">
            <v>40817</v>
          </cell>
          <cell r="AV4">
            <v>40848</v>
          </cell>
          <cell r="AW4">
            <v>40878</v>
          </cell>
          <cell r="AX4">
            <v>40909</v>
          </cell>
          <cell r="AY4">
            <v>40940</v>
          </cell>
          <cell r="AZ4">
            <v>40969</v>
          </cell>
          <cell r="BA4">
            <v>41000</v>
          </cell>
          <cell r="BB4">
            <v>41030</v>
          </cell>
          <cell r="BC4">
            <v>41061</v>
          </cell>
          <cell r="BD4">
            <v>41091</v>
          </cell>
          <cell r="BE4">
            <v>41122</v>
          </cell>
          <cell r="BF4">
            <v>41153</v>
          </cell>
          <cell r="BG4">
            <v>41183</v>
          </cell>
          <cell r="BH4">
            <v>41214</v>
          </cell>
          <cell r="BI4">
            <v>41244</v>
          </cell>
          <cell r="BJ4">
            <v>41275</v>
          </cell>
          <cell r="BK4">
            <v>41306</v>
          </cell>
          <cell r="BL4">
            <v>41334</v>
          </cell>
          <cell r="BM4">
            <v>41365</v>
          </cell>
          <cell r="BN4">
            <v>41395</v>
          </cell>
          <cell r="BO4">
            <v>41426</v>
          </cell>
          <cell r="BP4">
            <v>41456</v>
          </cell>
          <cell r="BQ4">
            <v>41487</v>
          </cell>
          <cell r="BR4">
            <v>41518</v>
          </cell>
          <cell r="BS4">
            <v>41548</v>
          </cell>
          <cell r="BT4">
            <v>41579</v>
          </cell>
          <cell r="BU4">
            <v>41609</v>
          </cell>
          <cell r="BV4">
            <v>41640</v>
          </cell>
          <cell r="BW4">
            <v>41671</v>
          </cell>
          <cell r="BX4">
            <v>41699</v>
          </cell>
          <cell r="BY4">
            <v>41730</v>
          </cell>
          <cell r="BZ4">
            <v>41760</v>
          </cell>
          <cell r="CA4">
            <v>41791</v>
          </cell>
          <cell r="CB4">
            <v>41821</v>
          </cell>
          <cell r="CC4">
            <v>41852</v>
          </cell>
          <cell r="CD4">
            <v>41883</v>
          </cell>
          <cell r="CE4">
            <v>41913</v>
          </cell>
          <cell r="CF4">
            <v>41944</v>
          </cell>
          <cell r="CG4">
            <v>41974</v>
          </cell>
          <cell r="CH4">
            <v>42005</v>
          </cell>
          <cell r="CI4">
            <v>42036</v>
          </cell>
          <cell r="CJ4">
            <v>42064</v>
          </cell>
          <cell r="CK4">
            <v>42095</v>
          </cell>
          <cell r="CL4">
            <v>42125</v>
          </cell>
          <cell r="CM4">
            <v>42156</v>
          </cell>
          <cell r="CN4">
            <v>42186</v>
          </cell>
          <cell r="CO4">
            <v>42217</v>
          </cell>
          <cell r="CP4">
            <v>42248</v>
          </cell>
          <cell r="CQ4">
            <v>42278</v>
          </cell>
          <cell r="CR4">
            <v>42309</v>
          </cell>
          <cell r="CS4">
            <v>42339</v>
          </cell>
          <cell r="CT4">
            <v>42370</v>
          </cell>
          <cell r="CU4">
            <v>42401</v>
          </cell>
          <cell r="CV4">
            <v>42430</v>
          </cell>
          <cell r="CW4">
            <v>42461</v>
          </cell>
          <cell r="CX4">
            <v>42491</v>
          </cell>
          <cell r="CY4">
            <v>42522</v>
          </cell>
          <cell r="CZ4">
            <v>42552</v>
          </cell>
          <cell r="DA4">
            <v>42583</v>
          </cell>
          <cell r="DB4">
            <v>42614</v>
          </cell>
          <cell r="DC4">
            <v>42644</v>
          </cell>
          <cell r="DD4">
            <v>42675</v>
          </cell>
          <cell r="DE4">
            <v>42705</v>
          </cell>
          <cell r="DF4">
            <v>42736</v>
          </cell>
          <cell r="DG4">
            <v>42767</v>
          </cell>
          <cell r="DH4">
            <v>42795</v>
          </cell>
          <cell r="DI4">
            <v>42826</v>
          </cell>
          <cell r="DJ4">
            <v>42856</v>
          </cell>
          <cell r="DK4">
            <v>42887</v>
          </cell>
          <cell r="DL4">
            <v>42917</v>
          </cell>
          <cell r="DM4">
            <v>42948</v>
          </cell>
          <cell r="DN4">
            <v>42979</v>
          </cell>
          <cell r="DO4">
            <v>43009</v>
          </cell>
          <cell r="DP4">
            <v>43040</v>
          </cell>
          <cell r="DQ4">
            <v>43070</v>
          </cell>
        </row>
        <row r="5">
          <cell r="A5">
            <v>4</v>
          </cell>
          <cell r="B5">
            <v>513035.08</v>
          </cell>
          <cell r="C5">
            <v>513035.08</v>
          </cell>
          <cell r="D5">
            <v>513035.08</v>
          </cell>
          <cell r="E5">
            <v>513035.08</v>
          </cell>
          <cell r="F5">
            <v>513035.08</v>
          </cell>
          <cell r="G5">
            <v>513035.08</v>
          </cell>
          <cell r="H5">
            <v>513035.08</v>
          </cell>
          <cell r="I5">
            <v>513035.08</v>
          </cell>
          <cell r="J5">
            <v>513035.08</v>
          </cell>
          <cell r="K5">
            <v>513035.08</v>
          </cell>
          <cell r="L5">
            <v>513035.08</v>
          </cell>
          <cell r="M5">
            <v>513035.08</v>
          </cell>
          <cell r="N5">
            <v>509980.1</v>
          </cell>
          <cell r="O5">
            <v>0</v>
          </cell>
          <cell r="P5">
            <v>-509980.1</v>
          </cell>
          <cell r="Q5">
            <v>509980.1</v>
          </cell>
          <cell r="R5">
            <v>509980.1</v>
          </cell>
          <cell r="S5">
            <v>509980.1</v>
          </cell>
          <cell r="T5">
            <v>509980.1</v>
          </cell>
          <cell r="U5">
            <v>509980.1</v>
          </cell>
          <cell r="V5">
            <v>509980.1</v>
          </cell>
          <cell r="W5">
            <v>509980.1</v>
          </cell>
          <cell r="X5">
            <v>509980.1</v>
          </cell>
          <cell r="Y5">
            <v>509980.1</v>
          </cell>
          <cell r="Z5">
            <v>605544.06000000006</v>
          </cell>
          <cell r="AA5">
            <v>605544.06000000006</v>
          </cell>
          <cell r="AB5">
            <v>605544.06000000006</v>
          </cell>
          <cell r="AC5">
            <v>605544.06000000006</v>
          </cell>
          <cell r="AD5">
            <v>605544.06000000006</v>
          </cell>
          <cell r="AE5">
            <v>605544.06000000006</v>
          </cell>
          <cell r="AF5">
            <v>605544.06000000006</v>
          </cell>
          <cell r="AG5">
            <v>605544.06000000006</v>
          </cell>
          <cell r="AH5">
            <v>605544.06000000006</v>
          </cell>
          <cell r="AI5">
            <v>605544.06000000006</v>
          </cell>
          <cell r="AJ5">
            <v>605544.06000000006</v>
          </cell>
          <cell r="AK5">
            <v>605544.06000000006</v>
          </cell>
          <cell r="AL5">
            <v>605544.06000000006</v>
          </cell>
          <cell r="AM5">
            <v>605544.06000000006</v>
          </cell>
          <cell r="AN5">
            <v>605544.06000000006</v>
          </cell>
          <cell r="AO5">
            <v>605544.06000000006</v>
          </cell>
          <cell r="AP5">
            <v>605544.06000000006</v>
          </cell>
          <cell r="AQ5">
            <v>605544.06000000006</v>
          </cell>
          <cell r="AR5">
            <v>605544.06000000006</v>
          </cell>
          <cell r="AS5">
            <v>605544.06000000006</v>
          </cell>
          <cell r="AT5">
            <v>605544.06000000006</v>
          </cell>
          <cell r="AU5">
            <v>605544.06000000006</v>
          </cell>
          <cell r="AV5">
            <v>605544.06000000006</v>
          </cell>
          <cell r="AW5">
            <v>605544.06000000006</v>
          </cell>
          <cell r="AX5">
            <v>605544.06000000006</v>
          </cell>
          <cell r="AY5">
            <v>605544.06000000006</v>
          </cell>
          <cell r="AZ5">
            <v>605544.06000000006</v>
          </cell>
          <cell r="BA5">
            <v>605544.06000000006</v>
          </cell>
          <cell r="BB5">
            <v>605544.06000000006</v>
          </cell>
          <cell r="BC5">
            <v>605544.06000000006</v>
          </cell>
          <cell r="BD5">
            <v>605544.06000000006</v>
          </cell>
          <cell r="BE5">
            <v>605544.06000000006</v>
          </cell>
          <cell r="BF5">
            <v>605544.06000000006</v>
          </cell>
          <cell r="BG5">
            <v>605544.06000000006</v>
          </cell>
          <cell r="BH5">
            <v>605544.06000000006</v>
          </cell>
          <cell r="BI5">
            <v>605544.06000000006</v>
          </cell>
          <cell r="BJ5">
            <v>605544.06000000006</v>
          </cell>
          <cell r="BK5">
            <v>605544.06000000006</v>
          </cell>
          <cell r="BL5">
            <v>605544.06000000006</v>
          </cell>
          <cell r="BM5">
            <v>605544.06000000006</v>
          </cell>
          <cell r="BN5">
            <v>605544.06000000006</v>
          </cell>
          <cell r="BO5">
            <v>605544.06000000006</v>
          </cell>
          <cell r="BP5">
            <v>605544.06000000006</v>
          </cell>
          <cell r="BQ5">
            <v>605544.06000000006</v>
          </cell>
          <cell r="BR5">
            <v>605544.06000000006</v>
          </cell>
          <cell r="BS5">
            <v>605544.06000000006</v>
          </cell>
          <cell r="BT5">
            <v>605544.06000000006</v>
          </cell>
          <cell r="BU5">
            <v>605544.06000000006</v>
          </cell>
          <cell r="BV5">
            <v>605544.06000000006</v>
          </cell>
          <cell r="BW5">
            <v>605544.06000000006</v>
          </cell>
          <cell r="BX5">
            <v>605544.06000000006</v>
          </cell>
          <cell r="BY5">
            <v>605544.06000000006</v>
          </cell>
          <cell r="BZ5">
            <v>605544.06000000006</v>
          </cell>
          <cell r="CA5">
            <v>605544.06000000006</v>
          </cell>
          <cell r="CB5">
            <v>605544.06000000006</v>
          </cell>
          <cell r="CC5">
            <v>605544.06000000006</v>
          </cell>
          <cell r="CD5">
            <v>605544.06000000006</v>
          </cell>
          <cell r="CE5">
            <v>605544.06000000006</v>
          </cell>
          <cell r="CF5">
            <v>605544.06000000006</v>
          </cell>
          <cell r="CG5">
            <v>605544.06000000006</v>
          </cell>
          <cell r="CH5">
            <v>605544.06000000006</v>
          </cell>
          <cell r="CI5">
            <v>605544.06000000006</v>
          </cell>
          <cell r="CJ5">
            <v>605544.06000000006</v>
          </cell>
          <cell r="CK5">
            <v>605544.06000000006</v>
          </cell>
          <cell r="CL5">
            <v>605544.06000000006</v>
          </cell>
          <cell r="CM5">
            <v>605544.06000000006</v>
          </cell>
          <cell r="CN5">
            <v>605544.06000000006</v>
          </cell>
          <cell r="CO5">
            <v>605544.06000000006</v>
          </cell>
          <cell r="CP5">
            <v>605544.06000000006</v>
          </cell>
          <cell r="CQ5">
            <v>605544.06000000006</v>
          </cell>
          <cell r="CR5">
            <v>605544.06000000006</v>
          </cell>
          <cell r="CS5">
            <v>605544.06000000006</v>
          </cell>
          <cell r="CT5">
            <v>605544.06000000006</v>
          </cell>
          <cell r="CU5">
            <v>605544.06000000006</v>
          </cell>
          <cell r="CV5">
            <v>605544.06000000006</v>
          </cell>
          <cell r="CW5">
            <v>605544.06000000006</v>
          </cell>
          <cell r="CX5">
            <v>605544.06000000006</v>
          </cell>
          <cell r="CY5">
            <v>605544.06000000006</v>
          </cell>
          <cell r="CZ5">
            <v>605544.06000000006</v>
          </cell>
          <cell r="DA5">
            <v>605544.06000000006</v>
          </cell>
          <cell r="DB5">
            <v>605544.06000000006</v>
          </cell>
          <cell r="DC5">
            <v>605544.06000000006</v>
          </cell>
          <cell r="DD5">
            <v>605544.06000000006</v>
          </cell>
          <cell r="DE5">
            <v>605544.06000000006</v>
          </cell>
          <cell r="DF5">
            <v>605544.06000000006</v>
          </cell>
          <cell r="DG5">
            <v>605544.06000000006</v>
          </cell>
          <cell r="DH5">
            <v>605544.06000000006</v>
          </cell>
          <cell r="DI5">
            <v>605544.06000000006</v>
          </cell>
          <cell r="DJ5">
            <v>605544.06000000006</v>
          </cell>
          <cell r="DK5">
            <v>605544.06000000006</v>
          </cell>
          <cell r="DL5">
            <v>605544.06000000006</v>
          </cell>
          <cell r="DM5">
            <v>605544.06000000006</v>
          </cell>
          <cell r="DN5">
            <v>605544.06000000006</v>
          </cell>
          <cell r="DO5">
            <v>605544.06000000006</v>
          </cell>
          <cell r="DP5">
            <v>605544.06000000006</v>
          </cell>
          <cell r="DQ5">
            <v>605544.06000000006</v>
          </cell>
        </row>
        <row r="6">
          <cell r="A6">
            <v>31</v>
          </cell>
          <cell r="B6">
            <v>0</v>
          </cell>
          <cell r="C6">
            <v>0</v>
          </cell>
          <cell r="D6">
            <v>0</v>
          </cell>
          <cell r="E6">
            <v>1556640</v>
          </cell>
          <cell r="F6">
            <v>1556640</v>
          </cell>
          <cell r="G6">
            <v>1556640</v>
          </cell>
          <cell r="H6">
            <v>1556640</v>
          </cell>
          <cell r="I6">
            <v>1556640</v>
          </cell>
          <cell r="J6">
            <v>1556640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1155600</v>
          </cell>
          <cell r="R6">
            <v>1155600</v>
          </cell>
          <cell r="S6">
            <v>1155600</v>
          </cell>
          <cell r="T6">
            <v>1155600</v>
          </cell>
          <cell r="U6">
            <v>1155600</v>
          </cell>
          <cell r="V6">
            <v>1155600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717100.06</v>
          </cell>
          <cell r="AD6">
            <v>717100.06</v>
          </cell>
          <cell r="AE6">
            <v>717100.06</v>
          </cell>
          <cell r="AF6">
            <v>717100.06</v>
          </cell>
          <cell r="AG6">
            <v>717100.06</v>
          </cell>
          <cell r="AH6">
            <v>717100.06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360720.03</v>
          </cell>
          <cell r="AP6">
            <v>360720.03</v>
          </cell>
          <cell r="AQ6">
            <v>360720.03</v>
          </cell>
          <cell r="AR6">
            <v>360720.03</v>
          </cell>
          <cell r="AS6">
            <v>360720.03</v>
          </cell>
          <cell r="AT6">
            <v>360720.03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</row>
        <row r="7">
          <cell r="A7">
            <v>40</v>
          </cell>
          <cell r="B7">
            <v>1226250</v>
          </cell>
          <cell r="C7">
            <v>1226250</v>
          </cell>
          <cell r="D7">
            <v>1226250</v>
          </cell>
          <cell r="E7">
            <v>1226250</v>
          </cell>
          <cell r="F7">
            <v>1226250</v>
          </cell>
          <cell r="G7">
            <v>1226250</v>
          </cell>
          <cell r="H7">
            <v>1226250</v>
          </cell>
          <cell r="I7">
            <v>1226250</v>
          </cell>
          <cell r="J7">
            <v>1226250</v>
          </cell>
          <cell r="K7">
            <v>1226250</v>
          </cell>
          <cell r="L7">
            <v>1226250</v>
          </cell>
          <cell r="M7">
            <v>1226250</v>
          </cell>
          <cell r="N7">
            <v>1226250</v>
          </cell>
          <cell r="O7">
            <v>1226250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</row>
        <row r="8">
          <cell r="A8">
            <v>44</v>
          </cell>
          <cell r="B8">
            <v>269375</v>
          </cell>
          <cell r="C8">
            <v>269375</v>
          </cell>
          <cell r="D8">
            <v>269375</v>
          </cell>
          <cell r="E8">
            <v>269375</v>
          </cell>
          <cell r="F8">
            <v>269375</v>
          </cell>
          <cell r="G8">
            <v>431000</v>
          </cell>
          <cell r="H8">
            <v>808125</v>
          </cell>
          <cell r="I8">
            <v>635725</v>
          </cell>
          <cell r="J8">
            <v>366349.97</v>
          </cell>
          <cell r="K8">
            <v>269375</v>
          </cell>
          <cell r="L8">
            <v>269375</v>
          </cell>
          <cell r="M8">
            <v>269375</v>
          </cell>
          <cell r="N8">
            <v>269375</v>
          </cell>
          <cell r="O8">
            <v>269375</v>
          </cell>
          <cell r="P8">
            <v>269375</v>
          </cell>
          <cell r="Q8">
            <v>269375</v>
          </cell>
          <cell r="R8">
            <v>269375</v>
          </cell>
          <cell r="S8">
            <v>431000</v>
          </cell>
          <cell r="T8">
            <v>808125</v>
          </cell>
          <cell r="U8">
            <v>635725</v>
          </cell>
          <cell r="V8">
            <v>366349.97</v>
          </cell>
          <cell r="W8">
            <v>269375</v>
          </cell>
          <cell r="X8">
            <v>269375</v>
          </cell>
          <cell r="Y8">
            <v>269375</v>
          </cell>
          <cell r="Z8">
            <v>269375</v>
          </cell>
          <cell r="AA8">
            <v>269375</v>
          </cell>
          <cell r="AB8">
            <v>269375</v>
          </cell>
          <cell r="AC8">
            <v>269375</v>
          </cell>
          <cell r="AD8">
            <v>269375</v>
          </cell>
          <cell r="AE8">
            <v>431000</v>
          </cell>
          <cell r="AF8">
            <v>808125</v>
          </cell>
          <cell r="AG8">
            <v>635725</v>
          </cell>
          <cell r="AH8">
            <v>366349.97</v>
          </cell>
          <cell r="AI8">
            <v>269375</v>
          </cell>
          <cell r="AJ8">
            <v>269375</v>
          </cell>
          <cell r="AK8">
            <v>269375</v>
          </cell>
          <cell r="AL8">
            <v>269375</v>
          </cell>
          <cell r="AM8">
            <v>269375</v>
          </cell>
          <cell r="AN8">
            <v>269375</v>
          </cell>
          <cell r="AO8">
            <v>269375</v>
          </cell>
          <cell r="AP8">
            <v>269375</v>
          </cell>
          <cell r="AQ8">
            <v>431000</v>
          </cell>
          <cell r="AR8">
            <v>808125</v>
          </cell>
          <cell r="AS8">
            <v>635725</v>
          </cell>
          <cell r="AT8">
            <v>366349.97</v>
          </cell>
          <cell r="AU8">
            <v>269375</v>
          </cell>
          <cell r="AV8">
            <v>269375</v>
          </cell>
          <cell r="AW8">
            <v>269375</v>
          </cell>
          <cell r="AX8">
            <v>269375</v>
          </cell>
          <cell r="AY8">
            <v>269375</v>
          </cell>
          <cell r="AZ8">
            <v>269375</v>
          </cell>
          <cell r="BA8">
            <v>269375</v>
          </cell>
          <cell r="BB8">
            <v>269375</v>
          </cell>
          <cell r="BC8">
            <v>431000</v>
          </cell>
          <cell r="BD8">
            <v>808125</v>
          </cell>
          <cell r="BE8">
            <v>635725</v>
          </cell>
          <cell r="BF8">
            <v>366349.97</v>
          </cell>
          <cell r="BG8">
            <v>269375</v>
          </cell>
          <cell r="BH8">
            <v>269375</v>
          </cell>
          <cell r="BI8">
            <v>269375</v>
          </cell>
          <cell r="BJ8">
            <v>269375</v>
          </cell>
          <cell r="BK8">
            <v>269375</v>
          </cell>
          <cell r="BL8">
            <v>269375</v>
          </cell>
          <cell r="BM8">
            <v>269375</v>
          </cell>
          <cell r="BN8">
            <v>269375</v>
          </cell>
          <cell r="BO8">
            <v>431000</v>
          </cell>
          <cell r="BP8">
            <v>808125</v>
          </cell>
          <cell r="BQ8">
            <v>635725</v>
          </cell>
          <cell r="BR8">
            <v>366349.97</v>
          </cell>
          <cell r="BS8">
            <v>269375</v>
          </cell>
          <cell r="BT8">
            <v>269375</v>
          </cell>
          <cell r="BU8">
            <v>269375</v>
          </cell>
          <cell r="BV8">
            <v>269375</v>
          </cell>
          <cell r="BW8">
            <v>269375</v>
          </cell>
          <cell r="BX8">
            <v>269375</v>
          </cell>
          <cell r="BY8">
            <v>269375</v>
          </cell>
          <cell r="BZ8">
            <v>269375</v>
          </cell>
          <cell r="CA8">
            <v>431000</v>
          </cell>
          <cell r="CB8">
            <v>808125</v>
          </cell>
          <cell r="CC8">
            <v>635725</v>
          </cell>
          <cell r="CD8">
            <v>366349.97</v>
          </cell>
          <cell r="CE8">
            <v>269375</v>
          </cell>
          <cell r="CF8">
            <v>269375</v>
          </cell>
          <cell r="CG8">
            <v>269375</v>
          </cell>
          <cell r="CH8">
            <v>269375</v>
          </cell>
          <cell r="CI8">
            <v>269375</v>
          </cell>
          <cell r="CJ8">
            <v>269375</v>
          </cell>
          <cell r="CK8">
            <v>269375</v>
          </cell>
          <cell r="CL8">
            <v>269375</v>
          </cell>
          <cell r="CM8">
            <v>431000</v>
          </cell>
          <cell r="CN8">
            <v>808125</v>
          </cell>
          <cell r="CO8">
            <v>635725</v>
          </cell>
          <cell r="CP8">
            <v>366349.97</v>
          </cell>
          <cell r="CQ8">
            <v>269375</v>
          </cell>
          <cell r="CR8">
            <v>269375</v>
          </cell>
          <cell r="CS8">
            <v>269375</v>
          </cell>
          <cell r="CT8">
            <v>269375</v>
          </cell>
          <cell r="CU8">
            <v>269375</v>
          </cell>
          <cell r="CV8">
            <v>269375</v>
          </cell>
          <cell r="CW8">
            <v>269375</v>
          </cell>
          <cell r="CX8">
            <v>269375</v>
          </cell>
          <cell r="CY8">
            <v>431000</v>
          </cell>
          <cell r="CZ8">
            <v>808125</v>
          </cell>
          <cell r="DA8">
            <v>635725</v>
          </cell>
          <cell r="DB8">
            <v>366349.97</v>
          </cell>
          <cell r="DC8">
            <v>269375</v>
          </cell>
          <cell r="DD8">
            <v>269375</v>
          </cell>
          <cell r="DE8">
            <v>269375</v>
          </cell>
          <cell r="DF8">
            <v>269375</v>
          </cell>
          <cell r="DG8">
            <v>269375</v>
          </cell>
          <cell r="DH8">
            <v>269375</v>
          </cell>
          <cell r="DI8">
            <v>269375</v>
          </cell>
          <cell r="DJ8">
            <v>269375</v>
          </cell>
          <cell r="DK8">
            <v>431000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</row>
        <row r="9">
          <cell r="A9">
            <v>53</v>
          </cell>
          <cell r="B9">
            <v>1530.45</v>
          </cell>
          <cell r="C9">
            <v>1283.43</v>
          </cell>
          <cell r="D9">
            <v>1283.43</v>
          </cell>
          <cell r="E9">
            <v>1283.43</v>
          </cell>
          <cell r="F9">
            <v>1283.43</v>
          </cell>
          <cell r="G9">
            <v>1283.43</v>
          </cell>
          <cell r="H9">
            <v>1283.43</v>
          </cell>
          <cell r="I9">
            <v>1283.43</v>
          </cell>
          <cell r="J9">
            <v>1283.43</v>
          </cell>
          <cell r="K9">
            <v>1283.43</v>
          </cell>
          <cell r="L9">
            <v>1283.43</v>
          </cell>
          <cell r="M9">
            <v>1283.43</v>
          </cell>
          <cell r="N9">
            <v>142183.23000000001</v>
          </cell>
          <cell r="O9">
            <v>121522.8</v>
          </cell>
          <cell r="P9">
            <v>117474.63</v>
          </cell>
          <cell r="Q9">
            <v>132835.92000000001</v>
          </cell>
          <cell r="R9">
            <v>177637.74</v>
          </cell>
          <cell r="S9">
            <v>203465.22</v>
          </cell>
          <cell r="T9">
            <v>224358.75</v>
          </cell>
          <cell r="U9">
            <v>215718.51</v>
          </cell>
          <cell r="V9">
            <v>196728.63</v>
          </cell>
          <cell r="W9">
            <v>120629.25</v>
          </cell>
          <cell r="X9">
            <v>130007.64</v>
          </cell>
          <cell r="Y9">
            <v>134755.10999999999</v>
          </cell>
          <cell r="Z9">
            <v>146448.95999999999</v>
          </cell>
          <cell r="AA9">
            <v>125166.93</v>
          </cell>
          <cell r="AB9">
            <v>121002.21</v>
          </cell>
          <cell r="AC9">
            <v>136814.16</v>
          </cell>
          <cell r="AD9">
            <v>182960.19</v>
          </cell>
          <cell r="AE9">
            <v>209572.44</v>
          </cell>
          <cell r="AF9">
            <v>231095.34</v>
          </cell>
          <cell r="AG9">
            <v>222190.92</v>
          </cell>
          <cell r="AH9">
            <v>202633.83</v>
          </cell>
          <cell r="AI9">
            <v>124250.07</v>
          </cell>
          <cell r="AJ9">
            <v>133908.18</v>
          </cell>
          <cell r="AK9">
            <v>138795.51</v>
          </cell>
          <cell r="AL9">
            <v>150839.01</v>
          </cell>
          <cell r="AM9">
            <v>128919.84</v>
          </cell>
          <cell r="AN9">
            <v>124630.8</v>
          </cell>
          <cell r="AO9">
            <v>140924.49</v>
          </cell>
          <cell r="AP9">
            <v>188453.58</v>
          </cell>
          <cell r="AQ9">
            <v>215858.37</v>
          </cell>
          <cell r="AR9">
            <v>238026.18</v>
          </cell>
          <cell r="AS9">
            <v>228857.58</v>
          </cell>
          <cell r="AT9">
            <v>208709.97</v>
          </cell>
          <cell r="AU9">
            <v>127979.67</v>
          </cell>
          <cell r="AV9">
            <v>137925.26999999999</v>
          </cell>
          <cell r="AW9">
            <v>142960.23000000001</v>
          </cell>
          <cell r="AX9">
            <v>155368.92000000001</v>
          </cell>
          <cell r="AY9">
            <v>132789.29999999999</v>
          </cell>
          <cell r="AZ9">
            <v>128368.17</v>
          </cell>
          <cell r="BA9">
            <v>145151.37</v>
          </cell>
          <cell r="BB9">
            <v>194102.37</v>
          </cell>
          <cell r="BC9">
            <v>222330.78</v>
          </cell>
          <cell r="BD9">
            <v>245166.81</v>
          </cell>
          <cell r="BE9">
            <v>235718.49</v>
          </cell>
          <cell r="BF9">
            <v>214972.59</v>
          </cell>
          <cell r="BG9">
            <v>131818.04999999999</v>
          </cell>
          <cell r="BH9">
            <v>142058.91</v>
          </cell>
          <cell r="BI9">
            <v>147249.26999999999</v>
          </cell>
          <cell r="BJ9">
            <v>160030.92000000001</v>
          </cell>
          <cell r="BK9">
            <v>136775.31</v>
          </cell>
          <cell r="BL9">
            <v>132222.09</v>
          </cell>
          <cell r="BM9">
            <v>149502.57</v>
          </cell>
          <cell r="BN9">
            <v>199929.87</v>
          </cell>
          <cell r="BO9">
            <v>229005.21</v>
          </cell>
          <cell r="BP9">
            <v>252517.23</v>
          </cell>
          <cell r="BQ9">
            <v>242789.19</v>
          </cell>
          <cell r="BR9">
            <v>221421.69</v>
          </cell>
          <cell r="BS9">
            <v>135772.98000000001</v>
          </cell>
          <cell r="BT9">
            <v>146324.64000000001</v>
          </cell>
          <cell r="BU9">
            <v>151662.63</v>
          </cell>
          <cell r="BV9">
            <v>164825.01</v>
          </cell>
          <cell r="BW9">
            <v>140877.87</v>
          </cell>
          <cell r="BX9">
            <v>136184.79</v>
          </cell>
          <cell r="BY9">
            <v>153985.85999999999</v>
          </cell>
          <cell r="BZ9">
            <v>205928.31</v>
          </cell>
          <cell r="CA9">
            <v>235873.89</v>
          </cell>
          <cell r="CB9">
            <v>260092.98</v>
          </cell>
          <cell r="CC9">
            <v>250077.45</v>
          </cell>
          <cell r="CD9">
            <v>228065.04</v>
          </cell>
          <cell r="CE9">
            <v>139844.46</v>
          </cell>
          <cell r="CF9">
            <v>150714.69</v>
          </cell>
          <cell r="CG9">
            <v>156215.85</v>
          </cell>
          <cell r="CH9">
            <v>169774.5</v>
          </cell>
          <cell r="CI9">
            <v>145104.75</v>
          </cell>
          <cell r="CJ9">
            <v>140271.81</v>
          </cell>
          <cell r="CK9">
            <v>158609.01</v>
          </cell>
          <cell r="CL9">
            <v>212105.46</v>
          </cell>
          <cell r="CM9">
            <v>242952.36</v>
          </cell>
          <cell r="CN9">
            <v>267901.83</v>
          </cell>
          <cell r="CO9">
            <v>257575.5</v>
          </cell>
          <cell r="CP9">
            <v>234910.41</v>
          </cell>
          <cell r="CQ9">
            <v>144040.26</v>
          </cell>
          <cell r="CR9">
            <v>155236.82999999999</v>
          </cell>
          <cell r="CS9">
            <v>160901.16</v>
          </cell>
          <cell r="CT9">
            <v>174863.85</v>
          </cell>
          <cell r="CU9">
            <v>149455.95000000001</v>
          </cell>
          <cell r="CV9">
            <v>144483.15</v>
          </cell>
          <cell r="CW9">
            <v>163364.25</v>
          </cell>
          <cell r="CX9">
            <v>218469.09</v>
          </cell>
          <cell r="CY9">
            <v>250240.62</v>
          </cell>
          <cell r="CZ9">
            <v>275936.01</v>
          </cell>
          <cell r="DA9">
            <v>265306.65000000002</v>
          </cell>
          <cell r="DB9">
            <v>241957.8</v>
          </cell>
          <cell r="DC9">
            <v>148360.38</v>
          </cell>
          <cell r="DD9">
            <v>159891.06</v>
          </cell>
          <cell r="DE9">
            <v>165726.32999999999</v>
          </cell>
          <cell r="DF9">
            <v>180108.6</v>
          </cell>
          <cell r="DG9">
            <v>153939.24</v>
          </cell>
          <cell r="DH9">
            <v>148811.04</v>
          </cell>
          <cell r="DI9">
            <v>168267.12</v>
          </cell>
          <cell r="DJ9">
            <v>225019.2</v>
          </cell>
          <cell r="DK9">
            <v>257746.44</v>
          </cell>
          <cell r="DL9">
            <v>284211.06</v>
          </cell>
          <cell r="DM9">
            <v>273263.13</v>
          </cell>
          <cell r="DN9">
            <v>249214.98</v>
          </cell>
          <cell r="DO9">
            <v>152812.59</v>
          </cell>
          <cell r="DP9">
            <v>164685.15</v>
          </cell>
          <cell r="DQ9">
            <v>170699.13</v>
          </cell>
        </row>
        <row r="10">
          <cell r="A10">
            <v>54</v>
          </cell>
          <cell r="B10">
            <v>11268.05</v>
          </cell>
          <cell r="C10">
            <v>8681.5</v>
          </cell>
          <cell r="D10">
            <v>8592</v>
          </cell>
          <cell r="E10">
            <v>8323.5</v>
          </cell>
          <cell r="F10">
            <v>8672.5499999999993</v>
          </cell>
          <cell r="G10">
            <v>9397.5</v>
          </cell>
          <cell r="H10">
            <v>10748.95</v>
          </cell>
          <cell r="I10">
            <v>9683.9</v>
          </cell>
          <cell r="J10">
            <v>8493.5499999999993</v>
          </cell>
          <cell r="K10">
            <v>7992.35</v>
          </cell>
          <cell r="L10">
            <v>9836.0499999999993</v>
          </cell>
          <cell r="M10">
            <v>10668.4</v>
          </cell>
          <cell r="N10">
            <v>1578.78</v>
          </cell>
          <cell r="O10">
            <v>1326.39</v>
          </cell>
          <cell r="P10">
            <v>1326.39</v>
          </cell>
          <cell r="Q10">
            <v>1326.39</v>
          </cell>
          <cell r="R10">
            <v>1326.39</v>
          </cell>
          <cell r="S10">
            <v>1326.39</v>
          </cell>
          <cell r="T10">
            <v>1326.39</v>
          </cell>
          <cell r="U10">
            <v>1326.39</v>
          </cell>
          <cell r="V10">
            <v>1326.39</v>
          </cell>
          <cell r="W10">
            <v>1326.39</v>
          </cell>
          <cell r="X10">
            <v>1326.39</v>
          </cell>
          <cell r="Y10">
            <v>1321.02</v>
          </cell>
          <cell r="Z10">
            <v>1621.74</v>
          </cell>
          <cell r="AA10">
            <v>1363.98</v>
          </cell>
          <cell r="AB10">
            <v>1363.98</v>
          </cell>
          <cell r="AC10">
            <v>1363.98</v>
          </cell>
          <cell r="AD10">
            <v>1363.98</v>
          </cell>
          <cell r="AE10">
            <v>1363.98</v>
          </cell>
          <cell r="AF10">
            <v>1363.98</v>
          </cell>
          <cell r="AG10">
            <v>1363.98</v>
          </cell>
          <cell r="AH10">
            <v>1363.98</v>
          </cell>
          <cell r="AI10">
            <v>1363.98</v>
          </cell>
          <cell r="AJ10">
            <v>1363.98</v>
          </cell>
          <cell r="AK10">
            <v>1363.98</v>
          </cell>
          <cell r="AL10">
            <v>1670.07</v>
          </cell>
          <cell r="AM10">
            <v>1406.94</v>
          </cell>
          <cell r="AN10">
            <v>1406.94</v>
          </cell>
          <cell r="AO10">
            <v>1406.94</v>
          </cell>
          <cell r="AP10">
            <v>1406.94</v>
          </cell>
          <cell r="AQ10">
            <v>1406.94</v>
          </cell>
          <cell r="AR10">
            <v>1406.94</v>
          </cell>
          <cell r="AS10">
            <v>1406.94</v>
          </cell>
          <cell r="AT10">
            <v>1406.94</v>
          </cell>
          <cell r="AU10">
            <v>1406.94</v>
          </cell>
          <cell r="AV10">
            <v>1406.94</v>
          </cell>
          <cell r="AW10">
            <v>1401.57</v>
          </cell>
          <cell r="AX10">
            <v>1723.77</v>
          </cell>
          <cell r="AY10">
            <v>1444.53</v>
          </cell>
          <cell r="AZ10">
            <v>1444.53</v>
          </cell>
          <cell r="BA10">
            <v>1444.53</v>
          </cell>
          <cell r="BB10">
            <v>1444.53</v>
          </cell>
          <cell r="BC10">
            <v>1444.53</v>
          </cell>
          <cell r="BD10">
            <v>1444.53</v>
          </cell>
          <cell r="BE10">
            <v>1444.53</v>
          </cell>
          <cell r="BF10">
            <v>1444.53</v>
          </cell>
          <cell r="BG10">
            <v>1444.53</v>
          </cell>
          <cell r="BH10">
            <v>1444.53</v>
          </cell>
          <cell r="BI10">
            <v>1444.53</v>
          </cell>
          <cell r="BJ10">
            <v>1772.1</v>
          </cell>
          <cell r="BK10">
            <v>1487.49</v>
          </cell>
          <cell r="BL10">
            <v>1487.49</v>
          </cell>
          <cell r="BM10">
            <v>1487.49</v>
          </cell>
          <cell r="BN10">
            <v>1487.49</v>
          </cell>
          <cell r="BO10">
            <v>1487.49</v>
          </cell>
          <cell r="BP10">
            <v>1487.49</v>
          </cell>
          <cell r="BQ10">
            <v>1487.49</v>
          </cell>
          <cell r="BR10">
            <v>1487.49</v>
          </cell>
          <cell r="BS10">
            <v>1487.49</v>
          </cell>
          <cell r="BT10">
            <v>1487.49</v>
          </cell>
          <cell r="BU10">
            <v>1487.49</v>
          </cell>
          <cell r="BV10">
            <v>1825.8</v>
          </cell>
          <cell r="BW10">
            <v>1535.82</v>
          </cell>
          <cell r="BX10">
            <v>1535.82</v>
          </cell>
          <cell r="BY10">
            <v>1535.82</v>
          </cell>
          <cell r="BZ10">
            <v>1535.82</v>
          </cell>
          <cell r="CA10">
            <v>1535.82</v>
          </cell>
          <cell r="CB10">
            <v>1535.82</v>
          </cell>
          <cell r="CC10">
            <v>1535.82</v>
          </cell>
          <cell r="CD10">
            <v>1535.82</v>
          </cell>
          <cell r="CE10">
            <v>1535.82</v>
          </cell>
          <cell r="CF10">
            <v>1535.82</v>
          </cell>
          <cell r="CG10">
            <v>1535.82</v>
          </cell>
          <cell r="CH10">
            <v>1884.87</v>
          </cell>
          <cell r="CI10">
            <v>1578.78</v>
          </cell>
          <cell r="CJ10">
            <v>1578.78</v>
          </cell>
          <cell r="CK10">
            <v>1578.78</v>
          </cell>
          <cell r="CL10">
            <v>1578.78</v>
          </cell>
          <cell r="CM10">
            <v>1578.78</v>
          </cell>
          <cell r="CN10">
            <v>1578.78</v>
          </cell>
          <cell r="CO10">
            <v>1578.78</v>
          </cell>
          <cell r="CP10">
            <v>1578.78</v>
          </cell>
          <cell r="CQ10">
            <v>1578.78</v>
          </cell>
          <cell r="CR10">
            <v>1578.78</v>
          </cell>
          <cell r="CS10">
            <v>1578.78</v>
          </cell>
          <cell r="CT10">
            <v>1938.57</v>
          </cell>
          <cell r="CU10">
            <v>1627.11</v>
          </cell>
          <cell r="CV10">
            <v>1627.11</v>
          </cell>
          <cell r="CW10">
            <v>1627.11</v>
          </cell>
          <cell r="CX10">
            <v>1627.11</v>
          </cell>
          <cell r="CY10">
            <v>1627.11</v>
          </cell>
          <cell r="CZ10">
            <v>1627.11</v>
          </cell>
          <cell r="DA10">
            <v>1627.11</v>
          </cell>
          <cell r="DB10">
            <v>1627.11</v>
          </cell>
          <cell r="DC10">
            <v>1627.11</v>
          </cell>
          <cell r="DD10">
            <v>1627.11</v>
          </cell>
          <cell r="DE10">
            <v>1627.11</v>
          </cell>
          <cell r="DF10">
            <v>1938.57</v>
          </cell>
          <cell r="DG10">
            <v>1627.11</v>
          </cell>
          <cell r="DH10">
            <v>1627.11</v>
          </cell>
          <cell r="DI10">
            <v>1627.11</v>
          </cell>
          <cell r="DJ10">
            <v>1627.11</v>
          </cell>
          <cell r="DK10">
            <v>1627.11</v>
          </cell>
          <cell r="DL10">
            <v>1627.11</v>
          </cell>
          <cell r="DM10">
            <v>1627.11</v>
          </cell>
          <cell r="DN10">
            <v>1627.11</v>
          </cell>
          <cell r="DO10">
            <v>1627.11</v>
          </cell>
          <cell r="DP10">
            <v>1627.11</v>
          </cell>
          <cell r="DQ10">
            <v>1627.11</v>
          </cell>
        </row>
        <row r="11">
          <cell r="A11">
            <v>55</v>
          </cell>
          <cell r="B11">
            <v>7482.2</v>
          </cell>
          <cell r="C11">
            <v>6014.4</v>
          </cell>
          <cell r="D11">
            <v>5808.55</v>
          </cell>
          <cell r="E11">
            <v>5191</v>
          </cell>
          <cell r="F11">
            <v>5029.8999999999996</v>
          </cell>
          <cell r="G11">
            <v>5557.95</v>
          </cell>
          <cell r="H11">
            <v>6291.85</v>
          </cell>
          <cell r="I11">
            <v>6479.8</v>
          </cell>
          <cell r="J11">
            <v>5316.3</v>
          </cell>
          <cell r="K11">
            <v>5334.2</v>
          </cell>
          <cell r="L11">
            <v>6461.9</v>
          </cell>
          <cell r="M11">
            <v>6998.9</v>
          </cell>
          <cell r="N11">
            <v>11366.5</v>
          </cell>
          <cell r="O11">
            <v>8753.1</v>
          </cell>
          <cell r="P11">
            <v>8663.6</v>
          </cell>
          <cell r="Q11">
            <v>8395.1</v>
          </cell>
          <cell r="R11">
            <v>8753.1</v>
          </cell>
          <cell r="S11">
            <v>9487</v>
          </cell>
          <cell r="T11">
            <v>10838.45</v>
          </cell>
          <cell r="U11">
            <v>9773.4</v>
          </cell>
          <cell r="V11">
            <v>8565.15</v>
          </cell>
          <cell r="W11">
            <v>8063.95</v>
          </cell>
          <cell r="X11">
            <v>9925.5499999999993</v>
          </cell>
          <cell r="Y11">
            <v>10766.85</v>
          </cell>
          <cell r="Z11">
            <v>11473.9</v>
          </cell>
          <cell r="AA11">
            <v>8833.65</v>
          </cell>
          <cell r="AB11">
            <v>8744.15</v>
          </cell>
          <cell r="AC11">
            <v>8475.65</v>
          </cell>
          <cell r="AD11">
            <v>8833.65</v>
          </cell>
          <cell r="AE11">
            <v>9567.5499999999993</v>
          </cell>
          <cell r="AF11">
            <v>10936.9</v>
          </cell>
          <cell r="AG11">
            <v>9853.9500000000007</v>
          </cell>
          <cell r="AH11">
            <v>8645.7000000000007</v>
          </cell>
          <cell r="AI11">
            <v>8135.55</v>
          </cell>
          <cell r="AJ11">
            <v>10015.049999999999</v>
          </cell>
          <cell r="AK11">
            <v>10865.3</v>
          </cell>
          <cell r="AL11">
            <v>11572.35</v>
          </cell>
          <cell r="AM11">
            <v>8914.2000000000007</v>
          </cell>
          <cell r="AN11">
            <v>8824.7000000000007</v>
          </cell>
          <cell r="AO11">
            <v>8547.25</v>
          </cell>
          <cell r="AP11">
            <v>8914.2000000000007</v>
          </cell>
          <cell r="AQ11">
            <v>9657.0499999999993</v>
          </cell>
          <cell r="AR11">
            <v>11035.35</v>
          </cell>
          <cell r="AS11">
            <v>9943.4500000000007</v>
          </cell>
          <cell r="AT11">
            <v>8726.25</v>
          </cell>
          <cell r="AU11">
            <v>8216.1</v>
          </cell>
          <cell r="AV11">
            <v>10104.549999999999</v>
          </cell>
          <cell r="AW11">
            <v>10963.75</v>
          </cell>
          <cell r="AX11">
            <v>11679.75</v>
          </cell>
          <cell r="AY11">
            <v>8994.75</v>
          </cell>
          <cell r="AZ11">
            <v>8905.25</v>
          </cell>
          <cell r="BA11">
            <v>8627.7999999999993</v>
          </cell>
          <cell r="BB11">
            <v>8994.75</v>
          </cell>
          <cell r="BC11">
            <v>9746.5499999999993</v>
          </cell>
          <cell r="BD11">
            <v>11133.8</v>
          </cell>
          <cell r="BE11">
            <v>10032.950000000001</v>
          </cell>
          <cell r="BF11">
            <v>8797.85</v>
          </cell>
          <cell r="BG11">
            <v>8287.7000000000007</v>
          </cell>
          <cell r="BH11">
            <v>10194.049999999999</v>
          </cell>
          <cell r="BI11">
            <v>11062.2</v>
          </cell>
          <cell r="BJ11">
            <v>11787.15</v>
          </cell>
          <cell r="BK11">
            <v>9075.2999999999993</v>
          </cell>
          <cell r="BL11">
            <v>8985.7999999999993</v>
          </cell>
          <cell r="BM11">
            <v>8699.4</v>
          </cell>
          <cell r="BN11">
            <v>9075.2999999999993</v>
          </cell>
          <cell r="BO11">
            <v>9827.1</v>
          </cell>
          <cell r="BP11">
            <v>11241.2</v>
          </cell>
          <cell r="BQ11">
            <v>10122.450000000001</v>
          </cell>
          <cell r="BR11">
            <v>8878.4</v>
          </cell>
          <cell r="BS11">
            <v>8359.2999999999993</v>
          </cell>
          <cell r="BT11">
            <v>10283.549999999999</v>
          </cell>
          <cell r="BU11">
            <v>11160.65</v>
          </cell>
          <cell r="BV11">
            <v>11885.6</v>
          </cell>
          <cell r="BW11">
            <v>9155.85</v>
          </cell>
          <cell r="BX11">
            <v>9066.35</v>
          </cell>
          <cell r="BY11">
            <v>8779.9500000000007</v>
          </cell>
          <cell r="BZ11">
            <v>9155.85</v>
          </cell>
          <cell r="CA11">
            <v>9916.6</v>
          </cell>
          <cell r="CB11">
            <v>11339.65</v>
          </cell>
          <cell r="CC11">
            <v>10220.9</v>
          </cell>
          <cell r="CD11">
            <v>8958.9500000000007</v>
          </cell>
          <cell r="CE11">
            <v>8439.85</v>
          </cell>
          <cell r="CF11">
            <v>10382</v>
          </cell>
          <cell r="CG11">
            <v>11259.1</v>
          </cell>
          <cell r="CH11">
            <v>11993</v>
          </cell>
          <cell r="CI11">
            <v>9245.35</v>
          </cell>
          <cell r="CJ11">
            <v>9146.9</v>
          </cell>
          <cell r="CK11">
            <v>8860.5</v>
          </cell>
          <cell r="CL11">
            <v>9236.4</v>
          </cell>
          <cell r="CM11">
            <v>10006.1</v>
          </cell>
          <cell r="CN11">
            <v>11438.1</v>
          </cell>
          <cell r="CO11">
            <v>10310.4</v>
          </cell>
          <cell r="CP11">
            <v>9039.5</v>
          </cell>
          <cell r="CQ11">
            <v>8511.4500000000007</v>
          </cell>
          <cell r="CR11">
            <v>10471.5</v>
          </cell>
          <cell r="CS11">
            <v>11357.55</v>
          </cell>
          <cell r="CT11">
            <v>12100.4</v>
          </cell>
          <cell r="CU11">
            <v>9325.9</v>
          </cell>
          <cell r="CV11">
            <v>9227.4500000000007</v>
          </cell>
          <cell r="CW11">
            <v>8941.0499999999993</v>
          </cell>
          <cell r="CX11">
            <v>9316.9500000000007</v>
          </cell>
          <cell r="CY11">
            <v>10095.6</v>
          </cell>
          <cell r="CZ11">
            <v>11545.5</v>
          </cell>
          <cell r="DA11">
            <v>10399.9</v>
          </cell>
          <cell r="DB11">
            <v>9120.0499999999993</v>
          </cell>
          <cell r="DC11">
            <v>8592</v>
          </cell>
          <cell r="DD11">
            <v>10561</v>
          </cell>
          <cell r="DE11">
            <v>11464.95</v>
          </cell>
          <cell r="DF11">
            <v>12216.75</v>
          </cell>
          <cell r="DG11">
            <v>9406.4500000000007</v>
          </cell>
          <cell r="DH11">
            <v>9308</v>
          </cell>
          <cell r="DI11">
            <v>9021.6</v>
          </cell>
          <cell r="DJ11">
            <v>9406.4500000000007</v>
          </cell>
          <cell r="DK11">
            <v>10194.049999999999</v>
          </cell>
          <cell r="DL11">
            <v>11643.95</v>
          </cell>
          <cell r="DM11">
            <v>10498.35</v>
          </cell>
          <cell r="DN11">
            <v>9200.6</v>
          </cell>
          <cell r="DO11">
            <v>8663.6</v>
          </cell>
          <cell r="DP11">
            <v>10659.45</v>
          </cell>
          <cell r="DQ11">
            <v>11563.4</v>
          </cell>
        </row>
        <row r="12">
          <cell r="A12">
            <v>56</v>
          </cell>
          <cell r="B12">
            <v>2439.7800000000002</v>
          </cell>
          <cell r="C12">
            <v>1965.81</v>
          </cell>
          <cell r="D12">
            <v>1973.58</v>
          </cell>
          <cell r="E12">
            <v>1802.64</v>
          </cell>
          <cell r="F12">
            <v>1616.16</v>
          </cell>
          <cell r="G12">
            <v>1600.62</v>
          </cell>
          <cell r="H12">
            <v>1476.3</v>
          </cell>
          <cell r="I12">
            <v>1522.92</v>
          </cell>
          <cell r="J12">
            <v>1701.63</v>
          </cell>
          <cell r="K12">
            <v>1748.25</v>
          </cell>
          <cell r="L12">
            <v>1926.96</v>
          </cell>
          <cell r="M12">
            <v>1981.35</v>
          </cell>
          <cell r="N12">
            <v>7482.2</v>
          </cell>
          <cell r="O12">
            <v>6014.4</v>
          </cell>
          <cell r="P12">
            <v>5808.55</v>
          </cell>
          <cell r="Q12">
            <v>5191</v>
          </cell>
          <cell r="R12">
            <v>5029.8999999999996</v>
          </cell>
          <cell r="S12">
            <v>5557.95</v>
          </cell>
          <cell r="T12">
            <v>6291.85</v>
          </cell>
          <cell r="U12">
            <v>6479.8</v>
          </cell>
          <cell r="V12">
            <v>5316.3</v>
          </cell>
          <cell r="W12">
            <v>5334.2</v>
          </cell>
          <cell r="X12">
            <v>6461.9</v>
          </cell>
          <cell r="Y12">
            <v>6998.9</v>
          </cell>
          <cell r="Z12">
            <v>7482.2</v>
          </cell>
          <cell r="AA12">
            <v>6014.4</v>
          </cell>
          <cell r="AB12">
            <v>5808.55</v>
          </cell>
          <cell r="AC12">
            <v>5191</v>
          </cell>
          <cell r="AD12">
            <v>5029.8999999999996</v>
          </cell>
          <cell r="AE12">
            <v>5557.95</v>
          </cell>
          <cell r="AF12">
            <v>6291.85</v>
          </cell>
          <cell r="AG12">
            <v>6479.8</v>
          </cell>
          <cell r="AH12">
            <v>5316.3</v>
          </cell>
          <cell r="AI12">
            <v>5334.2</v>
          </cell>
          <cell r="AJ12">
            <v>6461.9</v>
          </cell>
          <cell r="AK12">
            <v>6998.9</v>
          </cell>
          <cell r="AL12">
            <v>7482.2</v>
          </cell>
          <cell r="AM12">
            <v>6014.4</v>
          </cell>
          <cell r="AN12">
            <v>5808.55</v>
          </cell>
          <cell r="AO12">
            <v>5191</v>
          </cell>
          <cell r="AP12">
            <v>5029.8999999999996</v>
          </cell>
          <cell r="AQ12">
            <v>5557.95</v>
          </cell>
          <cell r="AR12">
            <v>6291.85</v>
          </cell>
          <cell r="AS12">
            <v>6479.8</v>
          </cell>
          <cell r="AT12">
            <v>5316.3</v>
          </cell>
          <cell r="AU12">
            <v>5334.2</v>
          </cell>
          <cell r="AV12">
            <v>6461.9</v>
          </cell>
          <cell r="AW12">
            <v>6998.9</v>
          </cell>
          <cell r="AX12">
            <v>7482.2</v>
          </cell>
          <cell r="AY12">
            <v>6014.4</v>
          </cell>
          <cell r="AZ12">
            <v>5808.55</v>
          </cell>
          <cell r="BA12">
            <v>5191</v>
          </cell>
          <cell r="BB12">
            <v>5029.8999999999996</v>
          </cell>
          <cell r="BC12">
            <v>5557.95</v>
          </cell>
          <cell r="BD12">
            <v>6291.85</v>
          </cell>
          <cell r="BE12">
            <v>6479.8</v>
          </cell>
          <cell r="BF12">
            <v>5316.3</v>
          </cell>
          <cell r="BG12">
            <v>5334.2</v>
          </cell>
          <cell r="BH12">
            <v>6461.9</v>
          </cell>
          <cell r="BI12">
            <v>6998.9</v>
          </cell>
          <cell r="BJ12">
            <v>7482.2</v>
          </cell>
          <cell r="BK12">
            <v>6014.4</v>
          </cell>
          <cell r="BL12">
            <v>5808.55</v>
          </cell>
          <cell r="BM12">
            <v>5191</v>
          </cell>
          <cell r="BN12">
            <v>5029.8999999999996</v>
          </cell>
          <cell r="BO12">
            <v>5557.95</v>
          </cell>
          <cell r="BP12">
            <v>6291.85</v>
          </cell>
          <cell r="BQ12">
            <v>6479.8</v>
          </cell>
          <cell r="BR12">
            <v>5316.3</v>
          </cell>
          <cell r="BS12">
            <v>5334.2</v>
          </cell>
          <cell r="BT12">
            <v>6461.9</v>
          </cell>
          <cell r="BU12">
            <v>6998.9</v>
          </cell>
          <cell r="BV12">
            <v>7482.2</v>
          </cell>
          <cell r="BW12">
            <v>6014.4</v>
          </cell>
          <cell r="BX12">
            <v>5808.55</v>
          </cell>
          <cell r="BY12">
            <v>5191</v>
          </cell>
          <cell r="BZ12">
            <v>5029.8999999999996</v>
          </cell>
          <cell r="CA12">
            <v>5557.95</v>
          </cell>
          <cell r="CB12">
            <v>6291.85</v>
          </cell>
          <cell r="CC12">
            <v>6479.8</v>
          </cell>
          <cell r="CD12">
            <v>5316.3</v>
          </cell>
          <cell r="CE12">
            <v>5334.2</v>
          </cell>
          <cell r="CF12">
            <v>6461.9</v>
          </cell>
          <cell r="CG12">
            <v>6998.9</v>
          </cell>
          <cell r="CH12">
            <v>7482.2</v>
          </cell>
          <cell r="CI12">
            <v>6014.4</v>
          </cell>
          <cell r="CJ12">
            <v>5808.55</v>
          </cell>
          <cell r="CK12">
            <v>5191</v>
          </cell>
          <cell r="CL12">
            <v>5029.8999999999996</v>
          </cell>
          <cell r="CM12">
            <v>5557.95</v>
          </cell>
          <cell r="CN12">
            <v>6291.85</v>
          </cell>
          <cell r="CO12">
            <v>6479.8</v>
          </cell>
          <cell r="CP12">
            <v>5316.3</v>
          </cell>
          <cell r="CQ12">
            <v>5334.2</v>
          </cell>
          <cell r="CR12">
            <v>6461.9</v>
          </cell>
          <cell r="CS12">
            <v>6998.9</v>
          </cell>
          <cell r="CT12">
            <v>7482.2</v>
          </cell>
          <cell r="CU12">
            <v>6014.4</v>
          </cell>
          <cell r="CV12">
            <v>5808.55</v>
          </cell>
          <cell r="CW12">
            <v>5191</v>
          </cell>
          <cell r="CX12">
            <v>5029.8999999999996</v>
          </cell>
          <cell r="CY12">
            <v>5557.95</v>
          </cell>
          <cell r="CZ12">
            <v>6291.85</v>
          </cell>
          <cell r="DA12">
            <v>6479.8</v>
          </cell>
          <cell r="DB12">
            <v>5316.3</v>
          </cell>
          <cell r="DC12">
            <v>5334.2</v>
          </cell>
          <cell r="DD12">
            <v>6461.9</v>
          </cell>
          <cell r="DE12">
            <v>6998.9</v>
          </cell>
          <cell r="DF12">
            <v>7482.2</v>
          </cell>
          <cell r="DG12">
            <v>6014.4</v>
          </cell>
          <cell r="DH12">
            <v>5808.55</v>
          </cell>
          <cell r="DI12">
            <v>5191</v>
          </cell>
          <cell r="DJ12">
            <v>5029.8999999999996</v>
          </cell>
          <cell r="DK12">
            <v>5557.95</v>
          </cell>
          <cell r="DL12">
            <v>6291.85</v>
          </cell>
          <cell r="DM12">
            <v>6479.8</v>
          </cell>
          <cell r="DN12">
            <v>5316.3</v>
          </cell>
          <cell r="DO12">
            <v>5334.2</v>
          </cell>
          <cell r="DP12">
            <v>6461.9</v>
          </cell>
          <cell r="DQ12">
            <v>6998.9</v>
          </cell>
        </row>
        <row r="13">
          <cell r="A13">
            <v>57</v>
          </cell>
          <cell r="B13">
            <v>12525.24</v>
          </cell>
          <cell r="C13">
            <v>10349.64</v>
          </cell>
          <cell r="D13">
            <v>10116.540000000001</v>
          </cell>
          <cell r="E13">
            <v>9292.92</v>
          </cell>
          <cell r="F13">
            <v>9386.16</v>
          </cell>
          <cell r="G13">
            <v>9331.77</v>
          </cell>
          <cell r="H13">
            <v>10652.67</v>
          </cell>
          <cell r="I13">
            <v>11577.3</v>
          </cell>
          <cell r="J13">
            <v>10466.19</v>
          </cell>
          <cell r="K13">
            <v>9937.83</v>
          </cell>
          <cell r="L13">
            <v>11064.48</v>
          </cell>
          <cell r="M13">
            <v>11724.93</v>
          </cell>
          <cell r="N13">
            <v>2455.3200000000002</v>
          </cell>
          <cell r="O13">
            <v>1981.35</v>
          </cell>
          <cell r="P13">
            <v>1981.35</v>
          </cell>
          <cell r="Q13">
            <v>1818.18</v>
          </cell>
          <cell r="R13">
            <v>1623.93</v>
          </cell>
          <cell r="S13">
            <v>1616.16</v>
          </cell>
          <cell r="T13">
            <v>1484.07</v>
          </cell>
          <cell r="U13">
            <v>1530.69</v>
          </cell>
          <cell r="V13">
            <v>1709.4</v>
          </cell>
          <cell r="W13">
            <v>1763.79</v>
          </cell>
          <cell r="X13">
            <v>1934.73</v>
          </cell>
          <cell r="Y13">
            <v>1989.12</v>
          </cell>
          <cell r="Z13">
            <v>2470.86</v>
          </cell>
          <cell r="AA13">
            <v>1989.12</v>
          </cell>
          <cell r="AB13">
            <v>1996.89</v>
          </cell>
          <cell r="AC13">
            <v>1825.95</v>
          </cell>
          <cell r="AD13">
            <v>1639.47</v>
          </cell>
          <cell r="AE13">
            <v>1623.93</v>
          </cell>
          <cell r="AF13">
            <v>1491.84</v>
          </cell>
          <cell r="AG13">
            <v>1538.46</v>
          </cell>
          <cell r="AH13">
            <v>1724.94</v>
          </cell>
          <cell r="AI13">
            <v>1771.56</v>
          </cell>
          <cell r="AJ13">
            <v>1950.27</v>
          </cell>
          <cell r="AK13">
            <v>2004.66</v>
          </cell>
          <cell r="AL13">
            <v>2486.4</v>
          </cell>
          <cell r="AM13">
            <v>2004.66</v>
          </cell>
          <cell r="AN13">
            <v>2012.43</v>
          </cell>
          <cell r="AO13">
            <v>1841.49</v>
          </cell>
          <cell r="AP13">
            <v>1647.24</v>
          </cell>
          <cell r="AQ13">
            <v>1631.7</v>
          </cell>
          <cell r="AR13">
            <v>1507.38</v>
          </cell>
          <cell r="AS13">
            <v>1546.23</v>
          </cell>
          <cell r="AT13">
            <v>1732.71</v>
          </cell>
          <cell r="AU13">
            <v>1779.33</v>
          </cell>
          <cell r="AV13">
            <v>1958.04</v>
          </cell>
          <cell r="AW13">
            <v>2012.43</v>
          </cell>
          <cell r="AX13">
            <v>2494.17</v>
          </cell>
          <cell r="AY13">
            <v>2012.43</v>
          </cell>
          <cell r="AZ13">
            <v>2020.2</v>
          </cell>
          <cell r="BA13">
            <v>1849.26</v>
          </cell>
          <cell r="BB13">
            <v>1655.01</v>
          </cell>
          <cell r="BC13">
            <v>1639.47</v>
          </cell>
          <cell r="BD13">
            <v>1515.15</v>
          </cell>
          <cell r="BE13">
            <v>1554</v>
          </cell>
          <cell r="BF13">
            <v>1740.48</v>
          </cell>
          <cell r="BG13">
            <v>1794.87</v>
          </cell>
          <cell r="BH13">
            <v>1973.58</v>
          </cell>
          <cell r="BI13">
            <v>2027.97</v>
          </cell>
          <cell r="BJ13">
            <v>2509.71</v>
          </cell>
          <cell r="BK13">
            <v>2027.97</v>
          </cell>
          <cell r="BL13">
            <v>2035.74</v>
          </cell>
          <cell r="BM13">
            <v>1864.8</v>
          </cell>
          <cell r="BN13">
            <v>1662.78</v>
          </cell>
          <cell r="BO13">
            <v>1655.01</v>
          </cell>
          <cell r="BP13">
            <v>1522.92</v>
          </cell>
          <cell r="BQ13">
            <v>1569.54</v>
          </cell>
          <cell r="BR13">
            <v>1756.02</v>
          </cell>
          <cell r="BS13">
            <v>1802.64</v>
          </cell>
          <cell r="BT13">
            <v>1981.35</v>
          </cell>
          <cell r="BU13">
            <v>2035.74</v>
          </cell>
          <cell r="BV13">
            <v>2525.25</v>
          </cell>
          <cell r="BW13">
            <v>2043.51</v>
          </cell>
          <cell r="BX13">
            <v>2043.51</v>
          </cell>
          <cell r="BY13">
            <v>1872.57</v>
          </cell>
          <cell r="BZ13">
            <v>1678.32</v>
          </cell>
          <cell r="CA13">
            <v>1662.78</v>
          </cell>
          <cell r="CB13">
            <v>1530.69</v>
          </cell>
          <cell r="CC13">
            <v>1577.31</v>
          </cell>
          <cell r="CD13">
            <v>1763.79</v>
          </cell>
          <cell r="CE13">
            <v>1810.41</v>
          </cell>
          <cell r="CF13">
            <v>1996.89</v>
          </cell>
          <cell r="CG13">
            <v>2051.2800000000002</v>
          </cell>
          <cell r="CH13">
            <v>2540.79</v>
          </cell>
          <cell r="CI13">
            <v>2051.2800000000002</v>
          </cell>
          <cell r="CJ13">
            <v>2059.0500000000002</v>
          </cell>
          <cell r="CK13">
            <v>1880.34</v>
          </cell>
          <cell r="CL13">
            <v>1686.09</v>
          </cell>
          <cell r="CM13">
            <v>1670.55</v>
          </cell>
          <cell r="CN13">
            <v>1538.46</v>
          </cell>
          <cell r="CO13">
            <v>1585.08</v>
          </cell>
          <cell r="CP13">
            <v>1771.56</v>
          </cell>
          <cell r="CQ13">
            <v>1825.95</v>
          </cell>
          <cell r="CR13">
            <v>2004.66</v>
          </cell>
          <cell r="CS13">
            <v>2066.8200000000002</v>
          </cell>
          <cell r="CT13">
            <v>2556.33</v>
          </cell>
          <cell r="CU13">
            <v>2066.8200000000002</v>
          </cell>
          <cell r="CV13">
            <v>2066.8200000000002</v>
          </cell>
          <cell r="CW13">
            <v>1895.88</v>
          </cell>
          <cell r="CX13">
            <v>1693.86</v>
          </cell>
          <cell r="CY13">
            <v>1686.09</v>
          </cell>
          <cell r="CZ13">
            <v>1546.23</v>
          </cell>
          <cell r="DA13">
            <v>1592.85</v>
          </cell>
          <cell r="DB13">
            <v>1787.1</v>
          </cell>
          <cell r="DC13">
            <v>1833.72</v>
          </cell>
          <cell r="DD13">
            <v>2020.2</v>
          </cell>
          <cell r="DE13">
            <v>2074.59</v>
          </cell>
          <cell r="DF13">
            <v>2571.87</v>
          </cell>
          <cell r="DG13">
            <v>2074.59</v>
          </cell>
          <cell r="DH13">
            <v>2082.36</v>
          </cell>
          <cell r="DI13">
            <v>1903.65</v>
          </cell>
          <cell r="DJ13">
            <v>1709.4</v>
          </cell>
          <cell r="DK13">
            <v>1693.86</v>
          </cell>
          <cell r="DL13">
            <v>1561.77</v>
          </cell>
          <cell r="DM13">
            <v>1600.62</v>
          </cell>
          <cell r="DN13">
            <v>1794.87</v>
          </cell>
          <cell r="DO13">
            <v>1849.26</v>
          </cell>
          <cell r="DP13">
            <v>2027.97</v>
          </cell>
          <cell r="DQ13">
            <v>2090.13</v>
          </cell>
        </row>
        <row r="14">
          <cell r="A14">
            <v>58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13395.48</v>
          </cell>
          <cell r="O14">
            <v>11072.25</v>
          </cell>
          <cell r="P14">
            <v>10823.61</v>
          </cell>
          <cell r="Q14">
            <v>9945.6</v>
          </cell>
          <cell r="R14">
            <v>10046.61</v>
          </cell>
          <cell r="S14">
            <v>9984.4500000000007</v>
          </cell>
          <cell r="T14">
            <v>11398.59</v>
          </cell>
          <cell r="U14">
            <v>12393.15</v>
          </cell>
          <cell r="V14">
            <v>11196.57</v>
          </cell>
          <cell r="W14">
            <v>10637.13</v>
          </cell>
          <cell r="X14">
            <v>11833.71</v>
          </cell>
          <cell r="Y14">
            <v>12548.55</v>
          </cell>
          <cell r="Z14">
            <v>14335.65</v>
          </cell>
          <cell r="AA14">
            <v>11841.48</v>
          </cell>
          <cell r="AB14">
            <v>11585.07</v>
          </cell>
          <cell r="AC14">
            <v>10644.9</v>
          </cell>
          <cell r="AD14">
            <v>10745.91</v>
          </cell>
          <cell r="AE14">
            <v>10683.75</v>
          </cell>
          <cell r="AF14">
            <v>12198.9</v>
          </cell>
          <cell r="AG14">
            <v>13255.62</v>
          </cell>
          <cell r="AH14">
            <v>11981.34</v>
          </cell>
          <cell r="AI14">
            <v>11383.05</v>
          </cell>
          <cell r="AJ14">
            <v>12665.1</v>
          </cell>
          <cell r="AK14">
            <v>13426.56</v>
          </cell>
          <cell r="AL14">
            <v>15337.98</v>
          </cell>
          <cell r="AM14">
            <v>12672.87</v>
          </cell>
          <cell r="AN14">
            <v>12393.15</v>
          </cell>
          <cell r="AO14">
            <v>11390.82</v>
          </cell>
          <cell r="AP14">
            <v>11499.6</v>
          </cell>
          <cell r="AQ14">
            <v>11429.67</v>
          </cell>
          <cell r="AR14">
            <v>13053.6</v>
          </cell>
          <cell r="AS14">
            <v>14188.02</v>
          </cell>
          <cell r="AT14">
            <v>12820.5</v>
          </cell>
          <cell r="AU14">
            <v>12175.59</v>
          </cell>
          <cell r="AV14">
            <v>13550.88</v>
          </cell>
          <cell r="AW14">
            <v>14358.96</v>
          </cell>
          <cell r="AX14">
            <v>16410.240000000002</v>
          </cell>
          <cell r="AY14">
            <v>13558.65</v>
          </cell>
          <cell r="AZ14">
            <v>13255.62</v>
          </cell>
          <cell r="BA14">
            <v>12183.36</v>
          </cell>
          <cell r="BB14">
            <v>12307.68</v>
          </cell>
          <cell r="BC14">
            <v>12229.98</v>
          </cell>
          <cell r="BD14">
            <v>13962.69</v>
          </cell>
          <cell r="BE14">
            <v>15174.81</v>
          </cell>
          <cell r="BF14">
            <v>13714.05</v>
          </cell>
          <cell r="BG14">
            <v>13030.29</v>
          </cell>
          <cell r="BH14">
            <v>14498.82</v>
          </cell>
          <cell r="BI14">
            <v>15369.06</v>
          </cell>
          <cell r="BJ14">
            <v>17560.2</v>
          </cell>
          <cell r="BK14">
            <v>14514.36</v>
          </cell>
          <cell r="BL14">
            <v>14188.02</v>
          </cell>
          <cell r="BM14">
            <v>13038.06</v>
          </cell>
          <cell r="BN14">
            <v>13170.15</v>
          </cell>
          <cell r="BO14">
            <v>13084.68</v>
          </cell>
          <cell r="BP14">
            <v>14941.71</v>
          </cell>
          <cell r="BQ14">
            <v>16239.3</v>
          </cell>
          <cell r="BR14">
            <v>14677.53</v>
          </cell>
          <cell r="BS14">
            <v>13939.38</v>
          </cell>
          <cell r="BT14">
            <v>15516.69</v>
          </cell>
          <cell r="BU14">
            <v>16441.32</v>
          </cell>
          <cell r="BV14">
            <v>18795.63</v>
          </cell>
          <cell r="BW14">
            <v>15524.46</v>
          </cell>
          <cell r="BX14">
            <v>15182.58</v>
          </cell>
          <cell r="BY14">
            <v>13947.15</v>
          </cell>
          <cell r="BZ14">
            <v>14087.01</v>
          </cell>
          <cell r="CA14">
            <v>14001.54</v>
          </cell>
          <cell r="CB14">
            <v>15982.89</v>
          </cell>
          <cell r="CC14">
            <v>17381.490000000002</v>
          </cell>
          <cell r="CD14">
            <v>15703.17</v>
          </cell>
          <cell r="CE14">
            <v>14918.4</v>
          </cell>
          <cell r="CF14">
            <v>16604.490000000002</v>
          </cell>
          <cell r="CG14">
            <v>17591.28</v>
          </cell>
          <cell r="CH14">
            <v>20108.759999999998</v>
          </cell>
          <cell r="CI14">
            <v>16612.259999999998</v>
          </cell>
          <cell r="CJ14">
            <v>16247.07</v>
          </cell>
          <cell r="CK14">
            <v>14926.17</v>
          </cell>
          <cell r="CL14">
            <v>15073.8</v>
          </cell>
          <cell r="CM14">
            <v>14980.56</v>
          </cell>
          <cell r="CN14">
            <v>17109.54</v>
          </cell>
          <cell r="CO14">
            <v>18593.61</v>
          </cell>
          <cell r="CP14">
            <v>16798.740000000002</v>
          </cell>
          <cell r="CQ14">
            <v>15959.58</v>
          </cell>
          <cell r="CR14">
            <v>17762.22</v>
          </cell>
          <cell r="CS14">
            <v>18826.71</v>
          </cell>
          <cell r="CT14">
            <v>21515.13</v>
          </cell>
          <cell r="CU14">
            <v>17777.759999999998</v>
          </cell>
          <cell r="CV14">
            <v>17381.490000000002</v>
          </cell>
          <cell r="CW14">
            <v>15967.35</v>
          </cell>
          <cell r="CX14">
            <v>16130.52</v>
          </cell>
          <cell r="CY14">
            <v>16029.51</v>
          </cell>
          <cell r="CZ14">
            <v>18306.12</v>
          </cell>
          <cell r="DA14">
            <v>19898.97</v>
          </cell>
          <cell r="DB14">
            <v>17979.78</v>
          </cell>
          <cell r="DC14">
            <v>17078.46</v>
          </cell>
          <cell r="DD14">
            <v>19005.419999999998</v>
          </cell>
          <cell r="DE14">
            <v>20147.61</v>
          </cell>
          <cell r="DF14">
            <v>23022.51</v>
          </cell>
          <cell r="DG14">
            <v>19020.96</v>
          </cell>
          <cell r="DH14">
            <v>18593.61</v>
          </cell>
          <cell r="DI14">
            <v>17086.23</v>
          </cell>
          <cell r="DJ14">
            <v>17257.169999999998</v>
          </cell>
          <cell r="DK14">
            <v>17148.39</v>
          </cell>
          <cell r="DL14">
            <v>19588.169999999998</v>
          </cell>
          <cell r="DM14">
            <v>21289.8</v>
          </cell>
          <cell r="DN14">
            <v>19238.52</v>
          </cell>
          <cell r="DO14">
            <v>18275.04</v>
          </cell>
          <cell r="DP14">
            <v>20334.09</v>
          </cell>
          <cell r="DQ14">
            <v>21553.98</v>
          </cell>
        </row>
        <row r="15">
          <cell r="A15">
            <v>140</v>
          </cell>
          <cell r="B15">
            <v>-697550</v>
          </cell>
          <cell r="C15">
            <v>-697550</v>
          </cell>
          <cell r="D15">
            <v>-697550</v>
          </cell>
          <cell r="E15">
            <v>-697550</v>
          </cell>
          <cell r="F15">
            <v>-697550</v>
          </cell>
          <cell r="G15">
            <v>-697550</v>
          </cell>
          <cell r="H15">
            <v>-697550</v>
          </cell>
          <cell r="I15">
            <v>-697550</v>
          </cell>
          <cell r="J15">
            <v>-697550</v>
          </cell>
          <cell r="K15">
            <v>-697550</v>
          </cell>
          <cell r="L15">
            <v>-697550</v>
          </cell>
          <cell r="M15">
            <v>-697550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</row>
        <row r="16">
          <cell r="A16">
            <v>166</v>
          </cell>
          <cell r="B16">
            <v>-962742</v>
          </cell>
          <cell r="C16">
            <v>-962742</v>
          </cell>
          <cell r="D16">
            <v>-962742</v>
          </cell>
          <cell r="E16">
            <v>-960190</v>
          </cell>
          <cell r="F16">
            <v>-960190</v>
          </cell>
          <cell r="G16">
            <v>-960190</v>
          </cell>
          <cell r="H16">
            <v>-949982</v>
          </cell>
          <cell r="I16">
            <v>-949982</v>
          </cell>
          <cell r="J16">
            <v>-960190</v>
          </cell>
          <cell r="K16">
            <v>-960190</v>
          </cell>
          <cell r="L16">
            <v>-960190</v>
          </cell>
          <cell r="M16">
            <v>-960190</v>
          </cell>
          <cell r="N16">
            <v>131950.14000000001</v>
          </cell>
          <cell r="O16">
            <v>96954.06</v>
          </cell>
          <cell r="P16">
            <v>91243.11</v>
          </cell>
          <cell r="Q16">
            <v>87824.31</v>
          </cell>
          <cell r="R16">
            <v>108523.59</v>
          </cell>
          <cell r="S16">
            <v>119160.72</v>
          </cell>
          <cell r="T16">
            <v>129813.39</v>
          </cell>
          <cell r="U16">
            <v>121382.94</v>
          </cell>
          <cell r="V16">
            <v>113970.36</v>
          </cell>
          <cell r="W16">
            <v>92750.49</v>
          </cell>
          <cell r="X16">
            <v>100885.68</v>
          </cell>
          <cell r="Y16">
            <v>104382.18</v>
          </cell>
          <cell r="Z16">
            <v>137093.88</v>
          </cell>
          <cell r="AA16">
            <v>100738.05</v>
          </cell>
          <cell r="AB16">
            <v>94801.77</v>
          </cell>
          <cell r="AC16">
            <v>91250.880000000005</v>
          </cell>
          <cell r="AD16">
            <v>112750.47</v>
          </cell>
          <cell r="AE16">
            <v>123807.18</v>
          </cell>
          <cell r="AF16">
            <v>134871.66</v>
          </cell>
          <cell r="AG16">
            <v>126114.87</v>
          </cell>
          <cell r="AH16">
            <v>118422.57</v>
          </cell>
          <cell r="AI16">
            <v>96371.31</v>
          </cell>
          <cell r="AJ16">
            <v>104825.07</v>
          </cell>
          <cell r="AK16">
            <v>108453.66</v>
          </cell>
          <cell r="AL16">
            <v>142439.64000000001</v>
          </cell>
          <cell r="AM16">
            <v>104669.67</v>
          </cell>
          <cell r="AN16">
            <v>98500.29</v>
          </cell>
          <cell r="AO16">
            <v>94809.54</v>
          </cell>
          <cell r="AP16">
            <v>117148.29</v>
          </cell>
          <cell r="AQ16">
            <v>128632.35</v>
          </cell>
          <cell r="AR16">
            <v>140131.95000000001</v>
          </cell>
          <cell r="AS16">
            <v>131033.28</v>
          </cell>
          <cell r="AT16">
            <v>123037.95</v>
          </cell>
          <cell r="AU16">
            <v>100124.22</v>
          </cell>
          <cell r="AV16">
            <v>108912.09</v>
          </cell>
          <cell r="AW16">
            <v>112688.31</v>
          </cell>
          <cell r="AX16">
            <v>147995.19</v>
          </cell>
          <cell r="AY16">
            <v>108748.92</v>
          </cell>
          <cell r="AZ16">
            <v>102338.67</v>
          </cell>
          <cell r="BA16">
            <v>98508.06</v>
          </cell>
          <cell r="BB16">
            <v>121717.05</v>
          </cell>
          <cell r="BC16">
            <v>133651.76999999999</v>
          </cell>
          <cell r="BD16">
            <v>145602.03</v>
          </cell>
          <cell r="BE16">
            <v>136145.94</v>
          </cell>
          <cell r="BF16">
            <v>127832.04</v>
          </cell>
          <cell r="BG16">
            <v>104032.53</v>
          </cell>
          <cell r="BH16">
            <v>113162.28</v>
          </cell>
          <cell r="BI16">
            <v>117078.36</v>
          </cell>
          <cell r="BJ16">
            <v>153768.29999999999</v>
          </cell>
          <cell r="BK16">
            <v>112991.34</v>
          </cell>
          <cell r="BL16">
            <v>106332.45</v>
          </cell>
          <cell r="BM16">
            <v>102346.44</v>
          </cell>
          <cell r="BN16">
            <v>126464.52</v>
          </cell>
          <cell r="BO16">
            <v>138865.44</v>
          </cell>
          <cell r="BP16">
            <v>151274.13</v>
          </cell>
          <cell r="BQ16">
            <v>141452.85</v>
          </cell>
          <cell r="BR16">
            <v>132820.38</v>
          </cell>
          <cell r="BS16">
            <v>108088.47</v>
          </cell>
          <cell r="BT16">
            <v>117575.64</v>
          </cell>
          <cell r="BU16">
            <v>121647.12</v>
          </cell>
          <cell r="BV16">
            <v>159766.74</v>
          </cell>
          <cell r="BW16">
            <v>117396.93</v>
          </cell>
          <cell r="BX16">
            <v>110473.86</v>
          </cell>
          <cell r="BY16">
            <v>106340.22</v>
          </cell>
          <cell r="BZ16">
            <v>131398.47</v>
          </cell>
          <cell r="CA16">
            <v>144281.13</v>
          </cell>
          <cell r="CB16">
            <v>157179.32999999999</v>
          </cell>
          <cell r="CC16">
            <v>146969.54999999999</v>
          </cell>
          <cell r="CD16">
            <v>138002.97</v>
          </cell>
          <cell r="CE16">
            <v>112307.58</v>
          </cell>
          <cell r="CF16">
            <v>122159.94</v>
          </cell>
          <cell r="CG16">
            <v>126394.59</v>
          </cell>
          <cell r="CH16">
            <v>165990.51</v>
          </cell>
          <cell r="CI16">
            <v>121973.46</v>
          </cell>
          <cell r="CJ16">
            <v>114786.21</v>
          </cell>
          <cell r="CK16">
            <v>110489.4</v>
          </cell>
          <cell r="CL16">
            <v>136526.67000000001</v>
          </cell>
          <cell r="CM16">
            <v>149906.60999999999</v>
          </cell>
          <cell r="CN16">
            <v>163309.85999999999</v>
          </cell>
          <cell r="CO16">
            <v>152703.81</v>
          </cell>
          <cell r="CP16">
            <v>143379.81</v>
          </cell>
          <cell r="CQ16">
            <v>116682.09</v>
          </cell>
          <cell r="CR16">
            <v>126922.95</v>
          </cell>
          <cell r="CS16">
            <v>131320.76999999999</v>
          </cell>
          <cell r="CT16">
            <v>172470.69</v>
          </cell>
          <cell r="CU16">
            <v>126736.47</v>
          </cell>
          <cell r="CV16">
            <v>119261.73</v>
          </cell>
          <cell r="CW16">
            <v>114793.98</v>
          </cell>
          <cell r="CX16">
            <v>141849.12</v>
          </cell>
          <cell r="CY16">
            <v>155749.65</v>
          </cell>
          <cell r="CZ16">
            <v>169673.49</v>
          </cell>
          <cell r="DA16">
            <v>158655.63</v>
          </cell>
          <cell r="DB16">
            <v>148974.21</v>
          </cell>
          <cell r="DC16">
            <v>121235.31</v>
          </cell>
          <cell r="DD16">
            <v>131872.44</v>
          </cell>
          <cell r="DE16">
            <v>136441.20000000001</v>
          </cell>
          <cell r="DF16">
            <v>179191.74</v>
          </cell>
          <cell r="DG16">
            <v>131678.19</v>
          </cell>
          <cell r="DH16">
            <v>123915.96</v>
          </cell>
          <cell r="DI16">
            <v>119269.5</v>
          </cell>
          <cell r="DJ16">
            <v>147381.35999999999</v>
          </cell>
          <cell r="DK16">
            <v>161825.79</v>
          </cell>
          <cell r="DL16">
            <v>176293.53</v>
          </cell>
          <cell r="DM16">
            <v>164840.54999999999</v>
          </cell>
          <cell r="DN16">
            <v>154786.17000000001</v>
          </cell>
          <cell r="DO16">
            <v>125967.24</v>
          </cell>
          <cell r="DP16">
            <v>137016.18</v>
          </cell>
          <cell r="DQ16">
            <v>141763.65</v>
          </cell>
        </row>
        <row r="17">
          <cell r="A17">
            <v>167</v>
          </cell>
          <cell r="B17">
            <v>-245843</v>
          </cell>
          <cell r="C17">
            <v>-245843</v>
          </cell>
          <cell r="D17">
            <v>-245843</v>
          </cell>
          <cell r="E17">
            <v>-244903</v>
          </cell>
          <cell r="F17">
            <v>-244903</v>
          </cell>
          <cell r="G17">
            <v>-244903</v>
          </cell>
          <cell r="H17">
            <v>-241143</v>
          </cell>
          <cell r="I17">
            <v>-241143</v>
          </cell>
          <cell r="J17">
            <v>-244903</v>
          </cell>
          <cell r="K17">
            <v>-244903</v>
          </cell>
          <cell r="L17">
            <v>-244903</v>
          </cell>
          <cell r="M17">
            <v>-244903</v>
          </cell>
          <cell r="N17">
            <v>-582399.93999999994</v>
          </cell>
          <cell r="O17">
            <v>-582399.93999999994</v>
          </cell>
          <cell r="P17">
            <v>-582399.93999999994</v>
          </cell>
          <cell r="Q17">
            <v>-582399.93999999994</v>
          </cell>
          <cell r="R17">
            <v>-582399.93999999994</v>
          </cell>
          <cell r="S17">
            <v>-582399.93999999994</v>
          </cell>
          <cell r="T17">
            <v>-582399.93999999994</v>
          </cell>
          <cell r="U17">
            <v>-582399.93999999994</v>
          </cell>
          <cell r="V17">
            <v>-582399.93999999994</v>
          </cell>
          <cell r="W17">
            <v>-582399.93999999994</v>
          </cell>
          <cell r="X17">
            <v>-582399.93999999994</v>
          </cell>
          <cell r="Y17">
            <v>-582399.93999999994</v>
          </cell>
          <cell r="Z17">
            <v>-506699.97</v>
          </cell>
          <cell r="AA17">
            <v>-506699.97</v>
          </cell>
          <cell r="AB17">
            <v>-506699.97</v>
          </cell>
          <cell r="AC17">
            <v>-506699.97</v>
          </cell>
          <cell r="AD17">
            <v>-506699.97</v>
          </cell>
          <cell r="AE17">
            <v>-506699.97</v>
          </cell>
          <cell r="AF17">
            <v>-506699.97</v>
          </cell>
          <cell r="AG17">
            <v>-506699.97</v>
          </cell>
          <cell r="AH17">
            <v>-506699.97</v>
          </cell>
          <cell r="AI17">
            <v>-506699.97</v>
          </cell>
          <cell r="AJ17">
            <v>-506699.97</v>
          </cell>
          <cell r="AK17">
            <v>-506699.97</v>
          </cell>
          <cell r="AL17">
            <v>-514199.94</v>
          </cell>
          <cell r="AM17">
            <v>-514199.94</v>
          </cell>
          <cell r="AN17">
            <v>-514199.94</v>
          </cell>
          <cell r="AO17">
            <v>-514199.94</v>
          </cell>
          <cell r="AP17">
            <v>-514199.94</v>
          </cell>
          <cell r="AQ17">
            <v>-514199.94</v>
          </cell>
          <cell r="AR17">
            <v>-514199.94</v>
          </cell>
          <cell r="AS17">
            <v>-514199.94</v>
          </cell>
          <cell r="AT17">
            <v>-514199.94</v>
          </cell>
          <cell r="AU17">
            <v>-514199.94</v>
          </cell>
          <cell r="AV17">
            <v>-514199.94</v>
          </cell>
          <cell r="AW17">
            <v>-514199.94</v>
          </cell>
          <cell r="AX17">
            <v>-522000</v>
          </cell>
          <cell r="AY17">
            <v>-522000</v>
          </cell>
          <cell r="AZ17">
            <v>-522000</v>
          </cell>
          <cell r="BA17">
            <v>-522000</v>
          </cell>
          <cell r="BB17">
            <v>-522000</v>
          </cell>
          <cell r="BC17">
            <v>-522000</v>
          </cell>
          <cell r="BD17">
            <v>-522000</v>
          </cell>
          <cell r="BE17">
            <v>-522000</v>
          </cell>
          <cell r="BF17">
            <v>-522000</v>
          </cell>
          <cell r="BG17">
            <v>-522000</v>
          </cell>
          <cell r="BH17">
            <v>-522000</v>
          </cell>
          <cell r="BI17">
            <v>-522000</v>
          </cell>
          <cell r="BJ17">
            <v>-529800</v>
          </cell>
          <cell r="BK17">
            <v>-529800</v>
          </cell>
          <cell r="BL17">
            <v>-529800</v>
          </cell>
          <cell r="BM17">
            <v>-529800</v>
          </cell>
          <cell r="BN17">
            <v>-529800</v>
          </cell>
          <cell r="BO17">
            <v>-529800</v>
          </cell>
          <cell r="BP17">
            <v>-529800</v>
          </cell>
          <cell r="BQ17">
            <v>-529800</v>
          </cell>
          <cell r="BR17">
            <v>-529800</v>
          </cell>
          <cell r="BS17">
            <v>-529800</v>
          </cell>
          <cell r="BT17">
            <v>-529800</v>
          </cell>
          <cell r="BU17">
            <v>-529800</v>
          </cell>
          <cell r="BV17">
            <v>-537600</v>
          </cell>
          <cell r="BW17">
            <v>-537600</v>
          </cell>
          <cell r="BX17">
            <v>-537600</v>
          </cell>
          <cell r="BY17">
            <v>-537600</v>
          </cell>
          <cell r="BZ17">
            <v>-537600</v>
          </cell>
          <cell r="CA17">
            <v>-537600</v>
          </cell>
          <cell r="CB17">
            <v>-537600</v>
          </cell>
          <cell r="CC17">
            <v>-537600</v>
          </cell>
          <cell r="CD17">
            <v>-537600</v>
          </cell>
          <cell r="CE17">
            <v>-537600</v>
          </cell>
          <cell r="CF17">
            <v>-537600</v>
          </cell>
          <cell r="CG17">
            <v>-537600</v>
          </cell>
          <cell r="CH17">
            <v>-545700</v>
          </cell>
          <cell r="CI17">
            <v>-545700</v>
          </cell>
          <cell r="CJ17">
            <v>-545700</v>
          </cell>
          <cell r="CK17">
            <v>-545700</v>
          </cell>
          <cell r="CL17">
            <v>-545700</v>
          </cell>
          <cell r="CM17">
            <v>-545700</v>
          </cell>
          <cell r="CN17">
            <v>-545700</v>
          </cell>
          <cell r="CO17">
            <v>-545700</v>
          </cell>
          <cell r="CP17">
            <v>-545700</v>
          </cell>
          <cell r="CQ17">
            <v>-545700</v>
          </cell>
          <cell r="CR17">
            <v>-545700</v>
          </cell>
          <cell r="CS17">
            <v>-545700</v>
          </cell>
          <cell r="CT17">
            <v>-553800</v>
          </cell>
          <cell r="CU17">
            <v>-553800</v>
          </cell>
          <cell r="CV17">
            <v>-553800</v>
          </cell>
          <cell r="CW17">
            <v>-553800</v>
          </cell>
          <cell r="CX17">
            <v>-553800</v>
          </cell>
          <cell r="CY17">
            <v>-553800</v>
          </cell>
          <cell r="CZ17">
            <v>-553800</v>
          </cell>
          <cell r="DA17">
            <v>-553800</v>
          </cell>
          <cell r="DB17">
            <v>-553800</v>
          </cell>
          <cell r="DC17">
            <v>-553800</v>
          </cell>
          <cell r="DD17">
            <v>-553800</v>
          </cell>
          <cell r="DE17">
            <v>-553800</v>
          </cell>
          <cell r="DF17">
            <v>-562200</v>
          </cell>
          <cell r="DG17">
            <v>-562200</v>
          </cell>
          <cell r="DH17">
            <v>-562200</v>
          </cell>
          <cell r="DI17">
            <v>-562200</v>
          </cell>
          <cell r="DJ17">
            <v>-562200</v>
          </cell>
          <cell r="DK17">
            <v>-562200</v>
          </cell>
          <cell r="DL17">
            <v>-562200</v>
          </cell>
          <cell r="DM17">
            <v>-562200</v>
          </cell>
          <cell r="DN17">
            <v>-562200</v>
          </cell>
          <cell r="DO17">
            <v>-562200</v>
          </cell>
          <cell r="DP17">
            <v>-562200</v>
          </cell>
          <cell r="DQ17">
            <v>-562200</v>
          </cell>
        </row>
        <row r="18">
          <cell r="A18">
            <v>168</v>
          </cell>
          <cell r="B18">
            <v>-341630</v>
          </cell>
          <cell r="C18">
            <v>-341630</v>
          </cell>
          <cell r="D18">
            <v>-341630</v>
          </cell>
          <cell r="E18">
            <v>-338940</v>
          </cell>
          <cell r="F18">
            <v>-338940</v>
          </cell>
          <cell r="G18">
            <v>-338940</v>
          </cell>
          <cell r="H18">
            <v>-336250</v>
          </cell>
          <cell r="I18">
            <v>-336250</v>
          </cell>
          <cell r="J18">
            <v>-338940</v>
          </cell>
          <cell r="K18">
            <v>-338940</v>
          </cell>
          <cell r="L18">
            <v>-504000</v>
          </cell>
          <cell r="M18">
            <v>-504000</v>
          </cell>
          <cell r="N18">
            <v>-960190</v>
          </cell>
          <cell r="O18">
            <v>-960190</v>
          </cell>
          <cell r="P18">
            <v>-960190</v>
          </cell>
          <cell r="Q18">
            <v>-960190</v>
          </cell>
          <cell r="R18">
            <v>-960190</v>
          </cell>
          <cell r="S18">
            <v>-960190</v>
          </cell>
          <cell r="T18">
            <v>-960190</v>
          </cell>
          <cell r="U18">
            <v>-960190</v>
          </cell>
          <cell r="V18">
            <v>-960190</v>
          </cell>
          <cell r="W18">
            <v>-1056209</v>
          </cell>
          <cell r="X18">
            <v>-1056209</v>
          </cell>
          <cell r="Y18">
            <v>-1056209</v>
          </cell>
          <cell r="Z18">
            <v>-1056209</v>
          </cell>
          <cell r="AA18">
            <v>-1056209</v>
          </cell>
          <cell r="AB18">
            <v>-1056209</v>
          </cell>
          <cell r="AC18">
            <v>-1056209</v>
          </cell>
          <cell r="AD18">
            <v>-1056209</v>
          </cell>
          <cell r="AE18">
            <v>-1056209</v>
          </cell>
          <cell r="AF18">
            <v>-1056209</v>
          </cell>
          <cell r="AG18">
            <v>-1056209</v>
          </cell>
          <cell r="AH18">
            <v>-1056209</v>
          </cell>
          <cell r="AI18">
            <v>-1056209</v>
          </cell>
          <cell r="AJ18">
            <v>-1056209</v>
          </cell>
          <cell r="AK18">
            <v>-1056209</v>
          </cell>
          <cell r="AL18">
            <v>-1056209</v>
          </cell>
          <cell r="AM18">
            <v>-1056209</v>
          </cell>
          <cell r="AN18">
            <v>-1056209</v>
          </cell>
          <cell r="AO18">
            <v>-1056209</v>
          </cell>
          <cell r="AP18">
            <v>-1056209</v>
          </cell>
          <cell r="AQ18">
            <v>-1056209</v>
          </cell>
          <cell r="AR18">
            <v>-1056209</v>
          </cell>
          <cell r="AS18">
            <v>-1056209</v>
          </cell>
          <cell r="AT18">
            <v>-1056209</v>
          </cell>
          <cell r="AU18">
            <v>-1109019.45</v>
          </cell>
          <cell r="AV18">
            <v>-1109019.45</v>
          </cell>
          <cell r="AW18">
            <v>-1109019.45</v>
          </cell>
          <cell r="AX18">
            <v>-1109019.45</v>
          </cell>
          <cell r="AY18">
            <v>-1109019.45</v>
          </cell>
          <cell r="AZ18">
            <v>-1109019.45</v>
          </cell>
          <cell r="BA18">
            <v>-1109019.45</v>
          </cell>
          <cell r="BB18">
            <v>-1109019.45</v>
          </cell>
          <cell r="BC18">
            <v>-1109019.45</v>
          </cell>
          <cell r="BD18">
            <v>-1109019.45</v>
          </cell>
          <cell r="BE18">
            <v>-1109019.45</v>
          </cell>
          <cell r="BF18">
            <v>-1109019.45</v>
          </cell>
          <cell r="BG18">
            <v>-1109019.45</v>
          </cell>
          <cell r="BH18">
            <v>-1109019.45</v>
          </cell>
          <cell r="BI18">
            <v>-1109019.45</v>
          </cell>
          <cell r="BJ18">
            <v>-1109019.45</v>
          </cell>
          <cell r="BK18">
            <v>-1109019.45</v>
          </cell>
          <cell r="BL18">
            <v>-1109019.45</v>
          </cell>
          <cell r="BM18">
            <v>-1109019.45</v>
          </cell>
          <cell r="BN18">
            <v>-1109019.45</v>
          </cell>
          <cell r="BO18">
            <v>-1109019.45</v>
          </cell>
          <cell r="BP18">
            <v>-1109019.45</v>
          </cell>
          <cell r="BQ18">
            <v>-1109019.45</v>
          </cell>
          <cell r="BR18">
            <v>-1109019.45</v>
          </cell>
          <cell r="BS18">
            <v>-1164470.4225000001</v>
          </cell>
          <cell r="BT18">
            <v>-1164470.4225000001</v>
          </cell>
          <cell r="BU18">
            <v>-1164470.4225000001</v>
          </cell>
          <cell r="BV18">
            <v>-1164470.4225000001</v>
          </cell>
          <cell r="BW18">
            <v>-1164470.4225000001</v>
          </cell>
          <cell r="BX18">
            <v>-1164470.4225000001</v>
          </cell>
          <cell r="BY18">
            <v>-1164470.4225000001</v>
          </cell>
          <cell r="BZ18">
            <v>-1164470.4225000001</v>
          </cell>
          <cell r="CA18">
            <v>-1164470.4225000001</v>
          </cell>
          <cell r="CB18">
            <v>-1164470.4225000001</v>
          </cell>
          <cell r="CC18">
            <v>-1164470.4225000001</v>
          </cell>
          <cell r="CD18">
            <v>-1164470.4225000001</v>
          </cell>
          <cell r="CE18">
            <v>-1164470.4225000001</v>
          </cell>
          <cell r="CF18">
            <v>-1164470.4225000001</v>
          </cell>
          <cell r="CG18">
            <v>-1164470.4225000001</v>
          </cell>
          <cell r="CH18">
            <v>-1164470.4225000001</v>
          </cell>
          <cell r="CI18">
            <v>-1164470.4225000001</v>
          </cell>
          <cell r="CJ18">
            <v>-1164470.4225000001</v>
          </cell>
          <cell r="CK18">
            <v>-1164470.4225000001</v>
          </cell>
          <cell r="CL18">
            <v>-1164470.4225000001</v>
          </cell>
          <cell r="CM18">
            <v>-1164470.4225000001</v>
          </cell>
          <cell r="CN18">
            <v>-1164470.4225000001</v>
          </cell>
          <cell r="CO18">
            <v>-1164470.4225000001</v>
          </cell>
          <cell r="CP18">
            <v>-1164470.4225000001</v>
          </cell>
          <cell r="CQ18">
            <v>-1222693.9436250001</v>
          </cell>
          <cell r="CR18">
            <v>-1222693.9436250001</v>
          </cell>
          <cell r="CS18">
            <v>-1222693.9436250001</v>
          </cell>
          <cell r="CT18">
            <v>-1222693.9436250001</v>
          </cell>
          <cell r="CU18">
            <v>-1222693.9436250001</v>
          </cell>
          <cell r="CV18">
            <v>-1222693.9436250001</v>
          </cell>
          <cell r="CW18">
            <v>-1222693.9436250001</v>
          </cell>
          <cell r="CX18">
            <v>-1222693.9436250001</v>
          </cell>
          <cell r="CY18">
            <v>-1222693.9436250001</v>
          </cell>
          <cell r="CZ18">
            <v>-1222693.9436250001</v>
          </cell>
          <cell r="DA18">
            <v>-1222693.9436250001</v>
          </cell>
          <cell r="DB18">
            <v>-1222693.9436250001</v>
          </cell>
          <cell r="DC18">
            <v>-1222693.9436250001</v>
          </cell>
          <cell r="DD18">
            <v>-1222693.9436250001</v>
          </cell>
          <cell r="DE18">
            <v>-1222693.9436250001</v>
          </cell>
          <cell r="DF18">
            <v>-1222693.9436250001</v>
          </cell>
          <cell r="DG18">
            <v>-1222693.9436250001</v>
          </cell>
          <cell r="DH18">
            <v>-1222693.9436250001</v>
          </cell>
          <cell r="DI18">
            <v>-1222693.9436250001</v>
          </cell>
          <cell r="DJ18">
            <v>-1222693.9436250001</v>
          </cell>
          <cell r="DK18">
            <v>-1222693.9436250001</v>
          </cell>
          <cell r="DL18">
            <v>-1222693.9436250001</v>
          </cell>
          <cell r="DM18">
            <v>-1222693.9436250001</v>
          </cell>
          <cell r="DN18">
            <v>-1222693.9436250001</v>
          </cell>
          <cell r="DO18">
            <v>-1283828.64080625</v>
          </cell>
          <cell r="DP18">
            <v>-1283828.64080625</v>
          </cell>
          <cell r="DQ18">
            <v>-1283828.64080625</v>
          </cell>
        </row>
        <row r="19">
          <cell r="A19">
            <v>169</v>
          </cell>
          <cell r="B19">
            <v>-334998</v>
          </cell>
          <cell r="C19">
            <v>-334998</v>
          </cell>
          <cell r="D19">
            <v>-334998</v>
          </cell>
          <cell r="E19">
            <v>-333614</v>
          </cell>
          <cell r="F19">
            <v>-333614</v>
          </cell>
          <cell r="G19">
            <v>-333614</v>
          </cell>
          <cell r="H19">
            <v>-328078</v>
          </cell>
          <cell r="I19">
            <v>-515194</v>
          </cell>
          <cell r="J19">
            <v>-334110</v>
          </cell>
          <cell r="K19">
            <v>-334110</v>
          </cell>
          <cell r="L19">
            <v>-334110</v>
          </cell>
          <cell r="M19">
            <v>-334110</v>
          </cell>
          <cell r="N19">
            <v>-245843</v>
          </cell>
          <cell r="O19">
            <v>-245843</v>
          </cell>
          <cell r="P19">
            <v>-245843</v>
          </cell>
          <cell r="Q19">
            <v>-245843</v>
          </cell>
          <cell r="R19">
            <v>-245843</v>
          </cell>
          <cell r="S19">
            <v>-245843</v>
          </cell>
          <cell r="T19">
            <v>-245843</v>
          </cell>
          <cell r="U19">
            <v>-245843</v>
          </cell>
          <cell r="V19">
            <v>-245843</v>
          </cell>
          <cell r="W19">
            <v>-270427.3</v>
          </cell>
          <cell r="X19">
            <v>-270427.3</v>
          </cell>
          <cell r="Y19">
            <v>-270427.3</v>
          </cell>
          <cell r="Z19">
            <v>-270427.3</v>
          </cell>
          <cell r="AA19">
            <v>-270427.3</v>
          </cell>
          <cell r="AB19">
            <v>-270427.3</v>
          </cell>
          <cell r="AC19">
            <v>-270427.3</v>
          </cell>
          <cell r="AD19">
            <v>-270427.3</v>
          </cell>
          <cell r="AE19">
            <v>-270427.3</v>
          </cell>
          <cell r="AF19">
            <v>-270427.3</v>
          </cell>
          <cell r="AG19">
            <v>-270427.3</v>
          </cell>
          <cell r="AH19">
            <v>-270427.3</v>
          </cell>
          <cell r="AI19">
            <v>-270427.3</v>
          </cell>
          <cell r="AJ19">
            <v>-270427.3</v>
          </cell>
          <cell r="AK19">
            <v>-270427.3</v>
          </cell>
          <cell r="AL19">
            <v>-270427.3</v>
          </cell>
          <cell r="AM19">
            <v>-270427.3</v>
          </cell>
          <cell r="AN19">
            <v>-270427.3</v>
          </cell>
          <cell r="AO19">
            <v>-270427.3</v>
          </cell>
          <cell r="AP19">
            <v>-270427.3</v>
          </cell>
          <cell r="AQ19">
            <v>-270427.3</v>
          </cell>
          <cell r="AR19">
            <v>-270427.3</v>
          </cell>
          <cell r="AS19">
            <v>-270427.3</v>
          </cell>
          <cell r="AT19">
            <v>-270427.3</v>
          </cell>
          <cell r="AU19">
            <v>-283948.66500000004</v>
          </cell>
          <cell r="AV19">
            <v>-283948.66500000004</v>
          </cell>
          <cell r="AW19">
            <v>-283948.66500000004</v>
          </cell>
          <cell r="AX19">
            <v>-283948.66500000004</v>
          </cell>
          <cell r="AY19">
            <v>-283948.66500000004</v>
          </cell>
          <cell r="AZ19">
            <v>-283948.66500000004</v>
          </cell>
          <cell r="BA19">
            <v>-283948.66500000004</v>
          </cell>
          <cell r="BB19">
            <v>-283948.66500000004</v>
          </cell>
          <cell r="BC19">
            <v>-283948.66500000004</v>
          </cell>
          <cell r="BD19">
            <v>-283948.66500000004</v>
          </cell>
          <cell r="BE19">
            <v>-283948.66500000004</v>
          </cell>
          <cell r="BF19">
            <v>-283948.66500000004</v>
          </cell>
          <cell r="BG19">
            <v>-283948.66500000004</v>
          </cell>
          <cell r="BH19">
            <v>-283948.66500000004</v>
          </cell>
          <cell r="BI19">
            <v>-283948.66500000004</v>
          </cell>
          <cell r="BJ19">
            <v>-283948.66500000004</v>
          </cell>
          <cell r="BK19">
            <v>-283948.66500000004</v>
          </cell>
          <cell r="BL19">
            <v>-283948.66500000004</v>
          </cell>
          <cell r="BM19">
            <v>-283948.66500000004</v>
          </cell>
          <cell r="BN19">
            <v>-283948.66500000004</v>
          </cell>
          <cell r="BO19">
            <v>-283948.66500000004</v>
          </cell>
          <cell r="BP19">
            <v>-283948.66500000004</v>
          </cell>
          <cell r="BQ19">
            <v>-283948.66500000004</v>
          </cell>
          <cell r="BR19">
            <v>-283948.66500000004</v>
          </cell>
          <cell r="BS19">
            <v>-298146.09825000004</v>
          </cell>
          <cell r="BT19">
            <v>-298146.09825000004</v>
          </cell>
          <cell r="BU19">
            <v>-298146.09825000004</v>
          </cell>
          <cell r="BV19">
            <v>-298146.09825000004</v>
          </cell>
          <cell r="BW19">
            <v>-298146.09825000004</v>
          </cell>
          <cell r="BX19">
            <v>-298146.09825000004</v>
          </cell>
          <cell r="BY19">
            <v>-298146.09825000004</v>
          </cell>
          <cell r="BZ19">
            <v>-298146.09825000004</v>
          </cell>
          <cell r="CA19">
            <v>-298146.09825000004</v>
          </cell>
          <cell r="CB19">
            <v>-298146.09825000004</v>
          </cell>
          <cell r="CC19">
            <v>-298146.09825000004</v>
          </cell>
          <cell r="CD19">
            <v>-298146.09825000004</v>
          </cell>
          <cell r="CE19">
            <v>-298146.09825000004</v>
          </cell>
          <cell r="CF19">
            <v>-298146.09825000004</v>
          </cell>
          <cell r="CG19">
            <v>-298146.09825000004</v>
          </cell>
          <cell r="CH19">
            <v>-298146.09825000004</v>
          </cell>
          <cell r="CI19">
            <v>-298146.09825000004</v>
          </cell>
          <cell r="CJ19">
            <v>-298146.09825000004</v>
          </cell>
          <cell r="CK19">
            <v>-298146.09825000004</v>
          </cell>
          <cell r="CL19">
            <v>-298146.09825000004</v>
          </cell>
          <cell r="CM19">
            <v>-298146.09825000004</v>
          </cell>
          <cell r="CN19">
            <v>-298146.09825000004</v>
          </cell>
          <cell r="CO19">
            <v>-298146.09825000004</v>
          </cell>
          <cell r="CP19">
            <v>-298146.09825000004</v>
          </cell>
          <cell r="CQ19">
            <v>-313053.40316250006</v>
          </cell>
          <cell r="CR19">
            <v>-313053.40316250006</v>
          </cell>
          <cell r="CS19">
            <v>-313053.40316250006</v>
          </cell>
          <cell r="CT19">
            <v>-313053.40316250006</v>
          </cell>
          <cell r="CU19">
            <v>-313053.40316250006</v>
          </cell>
          <cell r="CV19">
            <v>-313053.40316250006</v>
          </cell>
          <cell r="CW19">
            <v>-313053.40316250006</v>
          </cell>
          <cell r="CX19">
            <v>-313053.40316250006</v>
          </cell>
          <cell r="CY19">
            <v>-313053.40316250006</v>
          </cell>
          <cell r="CZ19">
            <v>-313053.40316250006</v>
          </cell>
          <cell r="DA19">
            <v>-313053.40316250006</v>
          </cell>
          <cell r="DB19">
            <v>-313053.40316250006</v>
          </cell>
          <cell r="DC19">
            <v>-313053.40316250006</v>
          </cell>
          <cell r="DD19">
            <v>-313053.40316250006</v>
          </cell>
          <cell r="DE19">
            <v>-313053.40316250006</v>
          </cell>
          <cell r="DF19">
            <v>-313053.40316250006</v>
          </cell>
          <cell r="DG19">
            <v>-313053.40316250006</v>
          </cell>
          <cell r="DH19">
            <v>-313053.40316250006</v>
          </cell>
          <cell r="DI19">
            <v>-313053.40316250006</v>
          </cell>
          <cell r="DJ19">
            <v>-313053.40316250006</v>
          </cell>
          <cell r="DK19">
            <v>-313053.40316250006</v>
          </cell>
          <cell r="DL19">
            <v>-313053.40316250006</v>
          </cell>
          <cell r="DM19">
            <v>-313053.40316250006</v>
          </cell>
          <cell r="DN19">
            <v>-313053.40316250006</v>
          </cell>
          <cell r="DO19">
            <v>-328706.07332062512</v>
          </cell>
          <cell r="DP19">
            <v>-328706.07332062512</v>
          </cell>
          <cell r="DQ19">
            <v>-328706.07332062512</v>
          </cell>
        </row>
        <row r="20">
          <cell r="A20">
            <v>170</v>
          </cell>
          <cell r="B20">
            <v>-1020000</v>
          </cell>
          <cell r="C20">
            <v>-1020000</v>
          </cell>
          <cell r="D20">
            <v>-1020000</v>
          </cell>
          <cell r="E20">
            <v>-1020000</v>
          </cell>
          <cell r="F20">
            <v>-1020000</v>
          </cell>
          <cell r="G20">
            <v>-1020000</v>
          </cell>
          <cell r="H20">
            <v>-1002000</v>
          </cell>
          <cell r="I20">
            <v>-1002000</v>
          </cell>
          <cell r="J20">
            <v>-1020000</v>
          </cell>
          <cell r="K20">
            <v>-1020000</v>
          </cell>
          <cell r="L20">
            <v>-1020000</v>
          </cell>
          <cell r="M20">
            <v>-1020000</v>
          </cell>
          <cell r="N20">
            <v>-504000</v>
          </cell>
          <cell r="O20">
            <v>-504000</v>
          </cell>
          <cell r="P20">
            <v>-504000</v>
          </cell>
          <cell r="Q20">
            <v>-504000</v>
          </cell>
          <cell r="R20">
            <v>-504000</v>
          </cell>
          <cell r="S20">
            <v>-504000</v>
          </cell>
          <cell r="T20">
            <v>-504000</v>
          </cell>
          <cell r="U20">
            <v>-504000</v>
          </cell>
          <cell r="V20">
            <v>-504000</v>
          </cell>
          <cell r="W20">
            <v>-725065.21739130432</v>
          </cell>
          <cell r="X20">
            <v>-725065.21739130432</v>
          </cell>
          <cell r="Y20">
            <v>-725065.21739130432</v>
          </cell>
          <cell r="Z20">
            <v>-725065.21739130432</v>
          </cell>
          <cell r="AA20">
            <v>-725065.21739130432</v>
          </cell>
          <cell r="AB20">
            <v>-725065.21739130432</v>
          </cell>
          <cell r="AC20">
            <v>-725065.21739130432</v>
          </cell>
          <cell r="AD20">
            <v>-725065.21739130432</v>
          </cell>
          <cell r="AE20">
            <v>-725065.21739130432</v>
          </cell>
          <cell r="AF20">
            <v>-725065.21739130432</v>
          </cell>
          <cell r="AG20">
            <v>-725065.21739130432</v>
          </cell>
          <cell r="AH20">
            <v>-725065.21739130432</v>
          </cell>
          <cell r="AI20">
            <v>-725065.21739130432</v>
          </cell>
          <cell r="AJ20">
            <v>-725065.21739130432</v>
          </cell>
          <cell r="AK20">
            <v>-725065.21739130432</v>
          </cell>
          <cell r="AL20">
            <v>-725065.21739130432</v>
          </cell>
          <cell r="AM20">
            <v>-725065.21739130432</v>
          </cell>
          <cell r="AN20">
            <v>-725065.21739130432</v>
          </cell>
          <cell r="AO20">
            <v>-725065.21739130432</v>
          </cell>
          <cell r="AP20">
            <v>-725065.21739130432</v>
          </cell>
          <cell r="AQ20">
            <v>-725065.21739130432</v>
          </cell>
          <cell r="AR20">
            <v>-725065.21739130432</v>
          </cell>
          <cell r="AS20">
            <v>-725065.21739130432</v>
          </cell>
          <cell r="AT20">
            <v>-725065.21739130432</v>
          </cell>
          <cell r="AU20">
            <v>-761318.47826086963</v>
          </cell>
          <cell r="AV20">
            <v>-761318.47826086963</v>
          </cell>
          <cell r="AW20">
            <v>-761318.47826086963</v>
          </cell>
          <cell r="AX20">
            <v>-761318.47826086963</v>
          </cell>
          <cell r="AY20">
            <v>-761318.47826086963</v>
          </cell>
          <cell r="AZ20">
            <v>-761318.47826086963</v>
          </cell>
          <cell r="BA20">
            <v>-761318.47826086963</v>
          </cell>
          <cell r="BB20">
            <v>-761318.47826086963</v>
          </cell>
          <cell r="BC20">
            <v>-761318.47826086963</v>
          </cell>
          <cell r="BD20">
            <v>-761318.47826086963</v>
          </cell>
          <cell r="BE20">
            <v>-761318.47826086963</v>
          </cell>
          <cell r="BF20">
            <v>-761318.47826086963</v>
          </cell>
          <cell r="BG20">
            <v>-761318.47826086963</v>
          </cell>
          <cell r="BH20">
            <v>-761318.47826086963</v>
          </cell>
          <cell r="BI20">
            <v>-761318.47826086963</v>
          </cell>
          <cell r="BJ20">
            <v>-761318.47826086963</v>
          </cell>
          <cell r="BK20">
            <v>-761318.47826086963</v>
          </cell>
          <cell r="BL20">
            <v>-761318.47826086963</v>
          </cell>
          <cell r="BM20">
            <v>-761318.47826086963</v>
          </cell>
          <cell r="BN20">
            <v>-761318.47826086963</v>
          </cell>
          <cell r="BO20">
            <v>-761318.47826086963</v>
          </cell>
          <cell r="BP20">
            <v>-761318.47826086963</v>
          </cell>
          <cell r="BQ20">
            <v>-761318.47826086963</v>
          </cell>
          <cell r="BR20">
            <v>-761318.47826086963</v>
          </cell>
          <cell r="BS20">
            <v>-799384.4021739132</v>
          </cell>
          <cell r="BT20">
            <v>-799384.4021739132</v>
          </cell>
          <cell r="BU20">
            <v>-799384.4021739132</v>
          </cell>
          <cell r="BV20">
            <v>-799384.4021739132</v>
          </cell>
          <cell r="BW20">
            <v>-799384.4021739132</v>
          </cell>
          <cell r="BX20">
            <v>-799384.4021739132</v>
          </cell>
          <cell r="BY20">
            <v>-799384.4021739132</v>
          </cell>
          <cell r="BZ20">
            <v>-799384.4021739132</v>
          </cell>
          <cell r="CA20">
            <v>-799384.4021739132</v>
          </cell>
          <cell r="CB20">
            <v>-799384.4021739132</v>
          </cell>
          <cell r="CC20">
            <v>-799384.4021739132</v>
          </cell>
          <cell r="CD20">
            <v>-799384.4021739132</v>
          </cell>
          <cell r="CE20">
            <v>-799384.4021739132</v>
          </cell>
          <cell r="CF20">
            <v>-799384.4021739132</v>
          </cell>
          <cell r="CG20">
            <v>-799384.4021739132</v>
          </cell>
          <cell r="CH20">
            <v>-799384.4021739132</v>
          </cell>
          <cell r="CI20">
            <v>-799384.4021739132</v>
          </cell>
          <cell r="CJ20">
            <v>-799384.4021739132</v>
          </cell>
          <cell r="CK20">
            <v>-799384.4021739132</v>
          </cell>
          <cell r="CL20">
            <v>-799384.4021739132</v>
          </cell>
          <cell r="CM20">
            <v>-799384.4021739132</v>
          </cell>
          <cell r="CN20">
            <v>-799384.4021739132</v>
          </cell>
          <cell r="CO20">
            <v>-799384.4021739132</v>
          </cell>
          <cell r="CP20">
            <v>-799384.4021739132</v>
          </cell>
          <cell r="CQ20">
            <v>-839353.62228260888</v>
          </cell>
          <cell r="CR20">
            <v>-839353.62228260888</v>
          </cell>
          <cell r="CS20">
            <v>-839353.62228260888</v>
          </cell>
          <cell r="CT20">
            <v>-839353.62228260888</v>
          </cell>
          <cell r="CU20">
            <v>-839353.62228260888</v>
          </cell>
          <cell r="CV20">
            <v>-839353.62228260888</v>
          </cell>
          <cell r="CW20">
            <v>-839353.62228260888</v>
          </cell>
          <cell r="CX20">
            <v>-839353.62228260888</v>
          </cell>
          <cell r="CY20">
            <v>-839353.62228260888</v>
          </cell>
          <cell r="CZ20">
            <v>-839353.62228260888</v>
          </cell>
          <cell r="DA20">
            <v>-839353.62228260888</v>
          </cell>
          <cell r="DB20">
            <v>-839353.62228260888</v>
          </cell>
          <cell r="DC20">
            <v>-839353.62228260888</v>
          </cell>
          <cell r="DD20">
            <v>-839353.62228260888</v>
          </cell>
          <cell r="DE20">
            <v>-839353.62228260888</v>
          </cell>
          <cell r="DF20">
            <v>-839353.62228260888</v>
          </cell>
          <cell r="DG20">
            <v>-839353.62228260888</v>
          </cell>
          <cell r="DH20">
            <v>-839353.62228260888</v>
          </cell>
          <cell r="DI20">
            <v>-839353.62228260888</v>
          </cell>
          <cell r="DJ20">
            <v>-839353.62228260888</v>
          </cell>
          <cell r="DK20">
            <v>-839353.62228260888</v>
          </cell>
          <cell r="DL20">
            <v>-839353.62228260888</v>
          </cell>
          <cell r="DM20">
            <v>-839353.62228260888</v>
          </cell>
          <cell r="DN20">
            <v>-839353.62228260888</v>
          </cell>
          <cell r="DO20">
            <v>-881321.3033967393</v>
          </cell>
          <cell r="DP20">
            <v>-881321.3033967393</v>
          </cell>
          <cell r="DQ20">
            <v>-881321.3033967393</v>
          </cell>
        </row>
        <row r="21">
          <cell r="A21">
            <v>174</v>
          </cell>
          <cell r="B21">
            <v>-76370</v>
          </cell>
          <cell r="C21">
            <v>-76370</v>
          </cell>
          <cell r="D21">
            <v>-76370</v>
          </cell>
          <cell r="E21">
            <v>-76370</v>
          </cell>
          <cell r="F21">
            <v>-76370</v>
          </cell>
          <cell r="G21">
            <v>-76370</v>
          </cell>
          <cell r="H21">
            <v>-76370</v>
          </cell>
          <cell r="I21">
            <v>-76370</v>
          </cell>
          <cell r="J21">
            <v>-76370</v>
          </cell>
          <cell r="K21">
            <v>-76370</v>
          </cell>
          <cell r="L21">
            <v>-76370</v>
          </cell>
          <cell r="M21">
            <v>-76370</v>
          </cell>
          <cell r="N21">
            <v>-334110</v>
          </cell>
          <cell r="O21">
            <v>-334110</v>
          </cell>
          <cell r="P21">
            <v>-334110</v>
          </cell>
          <cell r="Q21">
            <v>-334110</v>
          </cell>
          <cell r="R21">
            <v>-334110</v>
          </cell>
          <cell r="S21">
            <v>-334110</v>
          </cell>
          <cell r="T21">
            <v>-334110</v>
          </cell>
          <cell r="U21">
            <v>-334110</v>
          </cell>
          <cell r="V21">
            <v>-334110</v>
          </cell>
          <cell r="W21">
            <v>-367521</v>
          </cell>
          <cell r="X21">
            <v>-367521</v>
          </cell>
          <cell r="Y21">
            <v>-367521</v>
          </cell>
          <cell r="Z21">
            <v>-367521</v>
          </cell>
          <cell r="AA21">
            <v>-367521</v>
          </cell>
          <cell r="AB21">
            <v>-367521</v>
          </cell>
          <cell r="AC21">
            <v>-367521</v>
          </cell>
          <cell r="AD21">
            <v>-367521</v>
          </cell>
          <cell r="AE21">
            <v>-367521</v>
          </cell>
          <cell r="AF21">
            <v>-367521</v>
          </cell>
          <cell r="AG21">
            <v>-367521</v>
          </cell>
          <cell r="AH21">
            <v>-367521</v>
          </cell>
          <cell r="AI21">
            <v>-367521</v>
          </cell>
          <cell r="AJ21">
            <v>-367521</v>
          </cell>
          <cell r="AK21">
            <v>-367521</v>
          </cell>
          <cell r="AL21">
            <v>-367521</v>
          </cell>
          <cell r="AM21">
            <v>-367521</v>
          </cell>
          <cell r="AN21">
            <v>-367521</v>
          </cell>
          <cell r="AO21">
            <v>-367521</v>
          </cell>
          <cell r="AP21">
            <v>-367521</v>
          </cell>
          <cell r="AQ21">
            <v>-367521</v>
          </cell>
          <cell r="AR21">
            <v>-367521</v>
          </cell>
          <cell r="AS21">
            <v>-367521</v>
          </cell>
          <cell r="AT21">
            <v>-367521</v>
          </cell>
          <cell r="AU21">
            <v>-385897.05</v>
          </cell>
          <cell r="AV21">
            <v>-385897.05</v>
          </cell>
          <cell r="AW21">
            <v>-385897.05</v>
          </cell>
          <cell r="AX21">
            <v>-385897.05</v>
          </cell>
          <cell r="AY21">
            <v>-385897.05</v>
          </cell>
          <cell r="AZ21">
            <v>-385897.05</v>
          </cell>
          <cell r="BA21">
            <v>-385897.05</v>
          </cell>
          <cell r="BB21">
            <v>-385897.05</v>
          </cell>
          <cell r="BC21">
            <v>-385897.05</v>
          </cell>
          <cell r="BD21">
            <v>-385897.05</v>
          </cell>
          <cell r="BE21">
            <v>-385897.05</v>
          </cell>
          <cell r="BF21">
            <v>-385897.05</v>
          </cell>
          <cell r="BG21">
            <v>-385897.05</v>
          </cell>
          <cell r="BH21">
            <v>-385897.05</v>
          </cell>
          <cell r="BI21">
            <v>-385897.05</v>
          </cell>
          <cell r="BJ21">
            <v>-385897.05</v>
          </cell>
          <cell r="BK21">
            <v>-385897.05</v>
          </cell>
          <cell r="BL21">
            <v>-385897.05</v>
          </cell>
          <cell r="BM21">
            <v>-385897.05</v>
          </cell>
          <cell r="BN21">
            <v>-385897.05</v>
          </cell>
          <cell r="BO21">
            <v>-385897.05</v>
          </cell>
          <cell r="BP21">
            <v>-385897.05</v>
          </cell>
          <cell r="BQ21">
            <v>-385897.05</v>
          </cell>
          <cell r="BR21">
            <v>-385897.05</v>
          </cell>
          <cell r="BS21">
            <v>-405191.90250000003</v>
          </cell>
          <cell r="BT21">
            <v>-405191.90250000003</v>
          </cell>
          <cell r="BU21">
            <v>-405191.90250000003</v>
          </cell>
          <cell r="BV21">
            <v>-405191.90250000003</v>
          </cell>
          <cell r="BW21">
            <v>-405191.90250000003</v>
          </cell>
          <cell r="BX21">
            <v>-405191.90250000003</v>
          </cell>
          <cell r="BY21">
            <v>-405191.90250000003</v>
          </cell>
          <cell r="BZ21">
            <v>-405191.90250000003</v>
          </cell>
          <cell r="CA21">
            <v>-405191.90250000003</v>
          </cell>
          <cell r="CB21">
            <v>-405191.90250000003</v>
          </cell>
          <cell r="CC21">
            <v>-405191.90250000003</v>
          </cell>
          <cell r="CD21">
            <v>-405191.90250000003</v>
          </cell>
          <cell r="CE21">
            <v>-405191.90250000003</v>
          </cell>
          <cell r="CF21">
            <v>-405191.90250000003</v>
          </cell>
          <cell r="CG21">
            <v>-405191.90250000003</v>
          </cell>
          <cell r="CH21">
            <v>-405191.90250000003</v>
          </cell>
          <cell r="CI21">
            <v>-405191.90250000003</v>
          </cell>
          <cell r="CJ21">
            <v>-405191.90250000003</v>
          </cell>
          <cell r="CK21">
            <v>-405191.90250000003</v>
          </cell>
          <cell r="CL21">
            <v>-405191.90250000003</v>
          </cell>
          <cell r="CM21">
            <v>-405191.90250000003</v>
          </cell>
          <cell r="CN21">
            <v>-405191.90250000003</v>
          </cell>
          <cell r="CO21">
            <v>-405191.90250000003</v>
          </cell>
          <cell r="CP21">
            <v>-405191.90250000003</v>
          </cell>
          <cell r="CQ21">
            <v>-425451.49762500002</v>
          </cell>
          <cell r="CR21">
            <v>-425451.49762500002</v>
          </cell>
          <cell r="CS21">
            <v>-425451.49762500002</v>
          </cell>
          <cell r="CT21">
            <v>-425451.49762500002</v>
          </cell>
          <cell r="CU21">
            <v>-425451.49762500002</v>
          </cell>
          <cell r="CV21">
            <v>-425451.49762500002</v>
          </cell>
          <cell r="CW21">
            <v>-425451.49762500002</v>
          </cell>
          <cell r="CX21">
            <v>-425451.49762500002</v>
          </cell>
          <cell r="CY21">
            <v>-425451.49762500002</v>
          </cell>
          <cell r="CZ21">
            <v>-425451.49762500002</v>
          </cell>
          <cell r="DA21">
            <v>-425451.49762500002</v>
          </cell>
          <cell r="DB21">
            <v>-425451.49762500002</v>
          </cell>
          <cell r="DC21">
            <v>-425451.49762500002</v>
          </cell>
          <cell r="DD21">
            <v>-425451.49762500002</v>
          </cell>
          <cell r="DE21">
            <v>-425451.49762500002</v>
          </cell>
          <cell r="DF21">
            <v>-425451.49762500002</v>
          </cell>
          <cell r="DG21">
            <v>-425451.49762500002</v>
          </cell>
          <cell r="DH21">
            <v>-425451.49762500002</v>
          </cell>
          <cell r="DI21">
            <v>-425451.49762500002</v>
          </cell>
          <cell r="DJ21">
            <v>-425451.49762500002</v>
          </cell>
          <cell r="DK21">
            <v>-425451.49762500002</v>
          </cell>
          <cell r="DL21">
            <v>-425451.49762500002</v>
          </cell>
          <cell r="DM21">
            <v>-425451.49762500002</v>
          </cell>
          <cell r="DN21">
            <v>-425451.49762500002</v>
          </cell>
          <cell r="DO21">
            <v>-446724.07250625</v>
          </cell>
          <cell r="DP21">
            <v>-446724.07250625</v>
          </cell>
          <cell r="DQ21">
            <v>-446724.07250625</v>
          </cell>
        </row>
        <row r="22">
          <cell r="A22">
            <v>175</v>
          </cell>
          <cell r="B22">
            <v>-234822</v>
          </cell>
          <cell r="C22">
            <v>-233886</v>
          </cell>
          <cell r="D22">
            <v>-235632</v>
          </cell>
          <cell r="E22">
            <v>-233770</v>
          </cell>
          <cell r="F22">
            <v>-234238</v>
          </cell>
          <cell r="G22">
            <v>-233770</v>
          </cell>
          <cell r="H22">
            <v>-231902</v>
          </cell>
          <cell r="I22">
            <v>-231902</v>
          </cell>
          <cell r="J22">
            <v>-233740.25</v>
          </cell>
          <cell r="K22">
            <v>-233740.25</v>
          </cell>
          <cell r="L22">
            <v>-233740.25</v>
          </cell>
          <cell r="M22">
            <v>-233740.25</v>
          </cell>
          <cell r="N22">
            <v>-1020000</v>
          </cell>
          <cell r="O22">
            <v>-1020000</v>
          </cell>
          <cell r="P22">
            <v>-1020000</v>
          </cell>
          <cell r="Q22">
            <v>-1020000</v>
          </cell>
          <cell r="R22">
            <v>-1020000</v>
          </cell>
          <cell r="S22">
            <v>-1020000</v>
          </cell>
          <cell r="T22">
            <v>-1020000</v>
          </cell>
          <cell r="U22">
            <v>-1020000</v>
          </cell>
          <cell r="V22">
            <v>-1020000</v>
          </cell>
          <cell r="W22">
            <v>-1122000</v>
          </cell>
          <cell r="X22">
            <v>-1122000</v>
          </cell>
          <cell r="Y22">
            <v>-1122000</v>
          </cell>
          <cell r="Z22">
            <v>-1122000</v>
          </cell>
          <cell r="AA22">
            <v>-1122000</v>
          </cell>
          <cell r="AB22">
            <v>-1122000</v>
          </cell>
          <cell r="AC22">
            <v>-1122000</v>
          </cell>
          <cell r="AD22">
            <v>-1122000</v>
          </cell>
          <cell r="AE22">
            <v>-1122000</v>
          </cell>
          <cell r="AF22">
            <v>-1122000</v>
          </cell>
          <cell r="AG22">
            <v>-1122000</v>
          </cell>
          <cell r="AH22">
            <v>-1122000</v>
          </cell>
          <cell r="AI22">
            <v>-1122000</v>
          </cell>
          <cell r="AJ22">
            <v>-1122000</v>
          </cell>
          <cell r="AK22">
            <v>-1122000</v>
          </cell>
          <cell r="AL22">
            <v>-1122000</v>
          </cell>
          <cell r="AM22">
            <v>-1122000</v>
          </cell>
          <cell r="AN22">
            <v>-1122000</v>
          </cell>
          <cell r="AO22">
            <v>-1122000</v>
          </cell>
          <cell r="AP22">
            <v>-1122000</v>
          </cell>
          <cell r="AQ22">
            <v>-1122000</v>
          </cell>
          <cell r="AR22">
            <v>-1122000</v>
          </cell>
          <cell r="AS22">
            <v>-1122000</v>
          </cell>
          <cell r="AT22">
            <v>-1122000</v>
          </cell>
          <cell r="AU22">
            <v>-1178100</v>
          </cell>
          <cell r="AV22">
            <v>-1178100</v>
          </cell>
          <cell r="AW22">
            <v>-1178100</v>
          </cell>
          <cell r="AX22">
            <v>-1178100</v>
          </cell>
          <cell r="AY22">
            <v>-1178100</v>
          </cell>
          <cell r="AZ22">
            <v>-1178100</v>
          </cell>
          <cell r="BA22">
            <v>-1178100</v>
          </cell>
          <cell r="BB22">
            <v>-1178100</v>
          </cell>
          <cell r="BC22">
            <v>-1178100</v>
          </cell>
          <cell r="BD22">
            <v>-1178100</v>
          </cell>
          <cell r="BE22">
            <v>-1178100</v>
          </cell>
          <cell r="BF22">
            <v>-1178100</v>
          </cell>
          <cell r="BG22">
            <v>-1178100</v>
          </cell>
          <cell r="BH22">
            <v>-1178100</v>
          </cell>
          <cell r="BI22">
            <v>-1178100</v>
          </cell>
          <cell r="BJ22">
            <v>-1178100</v>
          </cell>
          <cell r="BK22">
            <v>-1178100</v>
          </cell>
          <cell r="BL22">
            <v>-1178100</v>
          </cell>
          <cell r="BM22">
            <v>-1178100</v>
          </cell>
          <cell r="BN22">
            <v>-1178100</v>
          </cell>
          <cell r="BO22">
            <v>-1178100</v>
          </cell>
          <cell r="BP22">
            <v>-1178100</v>
          </cell>
          <cell r="BQ22">
            <v>-1178100</v>
          </cell>
          <cell r="BR22">
            <v>-1178100</v>
          </cell>
          <cell r="BS22">
            <v>-1237005</v>
          </cell>
          <cell r="BT22">
            <v>-1237005</v>
          </cell>
          <cell r="BU22">
            <v>-1237005</v>
          </cell>
          <cell r="BV22">
            <v>-1237005</v>
          </cell>
          <cell r="BW22">
            <v>-1237005</v>
          </cell>
          <cell r="BX22">
            <v>-1237005</v>
          </cell>
          <cell r="BY22">
            <v>-1237005</v>
          </cell>
          <cell r="BZ22">
            <v>-1237005</v>
          </cell>
          <cell r="CA22">
            <v>-1237005</v>
          </cell>
          <cell r="CB22">
            <v>-1237005</v>
          </cell>
          <cell r="CC22">
            <v>-1237005</v>
          </cell>
          <cell r="CD22">
            <v>-1237005</v>
          </cell>
          <cell r="CE22">
            <v>-1237005</v>
          </cell>
          <cell r="CF22">
            <v>-1237005</v>
          </cell>
          <cell r="CG22">
            <v>-1237005</v>
          </cell>
          <cell r="CH22">
            <v>-1237005</v>
          </cell>
          <cell r="CI22">
            <v>-1237005</v>
          </cell>
          <cell r="CJ22">
            <v>-1237005</v>
          </cell>
          <cell r="CK22">
            <v>-1237005</v>
          </cell>
          <cell r="CL22">
            <v>-1237005</v>
          </cell>
          <cell r="CM22">
            <v>-1237005</v>
          </cell>
          <cell r="CN22">
            <v>-1237005</v>
          </cell>
          <cell r="CO22">
            <v>-1237005</v>
          </cell>
          <cell r="CP22">
            <v>-1237005</v>
          </cell>
          <cell r="CQ22">
            <v>-1298855.25</v>
          </cell>
          <cell r="CR22">
            <v>-1298855.25</v>
          </cell>
          <cell r="CS22">
            <v>-1298855.25</v>
          </cell>
          <cell r="CT22">
            <v>-1298855.25</v>
          </cell>
          <cell r="CU22">
            <v>-1298855.25</v>
          </cell>
          <cell r="CV22">
            <v>-1298855.25</v>
          </cell>
          <cell r="CW22">
            <v>-1298855.25</v>
          </cell>
          <cell r="CX22">
            <v>-1298855.25</v>
          </cell>
          <cell r="CY22">
            <v>-1298855.25</v>
          </cell>
          <cell r="CZ22">
            <v>-1298855.25</v>
          </cell>
          <cell r="DA22">
            <v>-1298855.25</v>
          </cell>
          <cell r="DB22">
            <v>-1298855.25</v>
          </cell>
          <cell r="DC22">
            <v>-1298855.25</v>
          </cell>
          <cell r="DD22">
            <v>-1298855.25</v>
          </cell>
          <cell r="DE22">
            <v>-1298855.25</v>
          </cell>
          <cell r="DF22">
            <v>-1298855.25</v>
          </cell>
          <cell r="DG22">
            <v>-1298855.25</v>
          </cell>
          <cell r="DH22">
            <v>-1298855.25</v>
          </cell>
          <cell r="DI22">
            <v>-1298855.25</v>
          </cell>
          <cell r="DJ22">
            <v>-1298855.25</v>
          </cell>
          <cell r="DK22">
            <v>-1298855.25</v>
          </cell>
          <cell r="DL22">
            <v>-1298855.25</v>
          </cell>
          <cell r="DM22">
            <v>-1298855.25</v>
          </cell>
          <cell r="DN22">
            <v>-1298855.25</v>
          </cell>
          <cell r="DO22">
            <v>-1363798.0125000002</v>
          </cell>
          <cell r="DP22">
            <v>-1363798.0125000002</v>
          </cell>
          <cell r="DQ22">
            <v>-1363798.0125000002</v>
          </cell>
        </row>
        <row r="23">
          <cell r="A23">
            <v>176</v>
          </cell>
          <cell r="B23">
            <v>-179550</v>
          </cell>
          <cell r="C23">
            <v>-162450</v>
          </cell>
          <cell r="D23">
            <v>-160740</v>
          </cell>
          <cell r="E23">
            <v>-117990</v>
          </cell>
          <cell r="F23">
            <v>-116280</v>
          </cell>
          <cell r="G23">
            <v>-107730</v>
          </cell>
          <cell r="H23">
            <v>-109525</v>
          </cell>
          <cell r="I23">
            <v>-112895</v>
          </cell>
          <cell r="J23">
            <v>-118097.04390820873</v>
          </cell>
          <cell r="K23">
            <v>-103867.23298874998</v>
          </cell>
          <cell r="L23">
            <v>-119604.69253249996</v>
          </cell>
          <cell r="M23">
            <v>-136915.89803062496</v>
          </cell>
          <cell r="N23">
            <v>-76370</v>
          </cell>
          <cell r="O23">
            <v>-76370</v>
          </cell>
          <cell r="P23">
            <v>-76370</v>
          </cell>
          <cell r="Q23">
            <v>-76370</v>
          </cell>
          <cell r="R23">
            <v>-76370</v>
          </cell>
          <cell r="S23">
            <v>-76370</v>
          </cell>
          <cell r="T23">
            <v>-76370</v>
          </cell>
          <cell r="U23">
            <v>-76370</v>
          </cell>
          <cell r="V23">
            <v>-76370</v>
          </cell>
          <cell r="W23">
            <v>-76370</v>
          </cell>
          <cell r="X23">
            <v>-76370</v>
          </cell>
          <cell r="Y23">
            <v>-76370</v>
          </cell>
          <cell r="Z23">
            <v>-76370</v>
          </cell>
          <cell r="AA23">
            <v>-76370</v>
          </cell>
          <cell r="AB23">
            <v>-76370</v>
          </cell>
          <cell r="AC23">
            <v>-76370</v>
          </cell>
          <cell r="AD23">
            <v>-76370</v>
          </cell>
          <cell r="AE23">
            <v>-76370</v>
          </cell>
          <cell r="AF23">
            <v>-76370</v>
          </cell>
          <cell r="AG23">
            <v>-76370</v>
          </cell>
          <cell r="AH23">
            <v>-76370</v>
          </cell>
          <cell r="AI23">
            <v>-76370</v>
          </cell>
          <cell r="AJ23">
            <v>-76370</v>
          </cell>
          <cell r="AK23">
            <v>-76370</v>
          </cell>
          <cell r="AL23">
            <v>-76370</v>
          </cell>
          <cell r="AM23">
            <v>-76370</v>
          </cell>
          <cell r="AN23">
            <v>-76370</v>
          </cell>
          <cell r="AO23">
            <v>-76370</v>
          </cell>
          <cell r="AP23">
            <v>-76370</v>
          </cell>
          <cell r="AQ23">
            <v>-76370</v>
          </cell>
          <cell r="AR23">
            <v>-76370</v>
          </cell>
          <cell r="AS23">
            <v>-76370</v>
          </cell>
          <cell r="AT23">
            <v>-76370</v>
          </cell>
          <cell r="AU23">
            <v>-76370</v>
          </cell>
          <cell r="AV23">
            <v>-76370</v>
          </cell>
          <cell r="AW23">
            <v>-76370</v>
          </cell>
          <cell r="AX23">
            <v>-76370</v>
          </cell>
          <cell r="AY23">
            <v>-76370</v>
          </cell>
          <cell r="AZ23">
            <v>-76370</v>
          </cell>
          <cell r="BA23">
            <v>-76370</v>
          </cell>
          <cell r="BB23">
            <v>-76370</v>
          </cell>
          <cell r="BC23">
            <v>-76370</v>
          </cell>
          <cell r="BD23">
            <v>-76370</v>
          </cell>
          <cell r="BE23">
            <v>-76370</v>
          </cell>
          <cell r="BF23">
            <v>-76370</v>
          </cell>
          <cell r="BG23">
            <v>-76370</v>
          </cell>
          <cell r="BH23">
            <v>-76370</v>
          </cell>
          <cell r="BI23">
            <v>-76370</v>
          </cell>
          <cell r="BJ23">
            <v>-76370</v>
          </cell>
          <cell r="BK23">
            <v>-76370</v>
          </cell>
          <cell r="BL23">
            <v>-76370</v>
          </cell>
          <cell r="BM23">
            <v>-76370</v>
          </cell>
          <cell r="BN23">
            <v>-76370</v>
          </cell>
          <cell r="BO23">
            <v>-76370</v>
          </cell>
          <cell r="BP23">
            <v>-76370</v>
          </cell>
          <cell r="BQ23">
            <v>-76370</v>
          </cell>
          <cell r="BR23">
            <v>-76370</v>
          </cell>
          <cell r="BS23">
            <v>-76370</v>
          </cell>
          <cell r="BT23">
            <v>-76370</v>
          </cell>
          <cell r="BU23">
            <v>-76370</v>
          </cell>
          <cell r="BV23">
            <v>-76370</v>
          </cell>
          <cell r="BW23">
            <v>-76370</v>
          </cell>
          <cell r="BX23">
            <v>-76370</v>
          </cell>
          <cell r="BY23">
            <v>-76370</v>
          </cell>
          <cell r="BZ23">
            <v>-76370</v>
          </cell>
          <cell r="CA23">
            <v>-76370</v>
          </cell>
          <cell r="CB23">
            <v>-76370</v>
          </cell>
          <cell r="CC23">
            <v>-76370</v>
          </cell>
          <cell r="CD23">
            <v>-76370</v>
          </cell>
          <cell r="CE23">
            <v>-76370</v>
          </cell>
          <cell r="CF23">
            <v>-76370</v>
          </cell>
          <cell r="CG23">
            <v>-76370</v>
          </cell>
          <cell r="CH23">
            <v>-76370</v>
          </cell>
          <cell r="CI23">
            <v>-76370</v>
          </cell>
          <cell r="CJ23">
            <v>-76370</v>
          </cell>
          <cell r="CK23">
            <v>-76370</v>
          </cell>
          <cell r="CL23">
            <v>-76370</v>
          </cell>
          <cell r="CM23">
            <v>-76370</v>
          </cell>
          <cell r="CN23">
            <v>-76370</v>
          </cell>
          <cell r="CO23">
            <v>-76370</v>
          </cell>
          <cell r="CP23">
            <v>-76370</v>
          </cell>
          <cell r="CQ23">
            <v>-76370</v>
          </cell>
          <cell r="CR23">
            <v>-76370</v>
          </cell>
          <cell r="CS23">
            <v>-76370</v>
          </cell>
          <cell r="CT23">
            <v>-76370</v>
          </cell>
          <cell r="CU23">
            <v>-76370</v>
          </cell>
          <cell r="CV23">
            <v>-76370</v>
          </cell>
          <cell r="CW23">
            <v>-76370</v>
          </cell>
          <cell r="CX23">
            <v>-76370</v>
          </cell>
          <cell r="CY23">
            <v>-76370</v>
          </cell>
          <cell r="CZ23">
            <v>-76370</v>
          </cell>
          <cell r="DA23">
            <v>-76370</v>
          </cell>
          <cell r="DB23">
            <v>-76370</v>
          </cell>
          <cell r="DC23">
            <v>-76370</v>
          </cell>
          <cell r="DD23">
            <v>-76370</v>
          </cell>
          <cell r="DE23">
            <v>-76370</v>
          </cell>
          <cell r="DF23">
            <v>-76370</v>
          </cell>
          <cell r="DG23">
            <v>-76370</v>
          </cell>
          <cell r="DH23">
            <v>-76370</v>
          </cell>
          <cell r="DI23">
            <v>-76370</v>
          </cell>
          <cell r="DJ23">
            <v>-76370</v>
          </cell>
          <cell r="DK23">
            <v>-76370</v>
          </cell>
          <cell r="DL23">
            <v>-76370</v>
          </cell>
          <cell r="DM23">
            <v>-76370</v>
          </cell>
          <cell r="DN23">
            <v>-76370</v>
          </cell>
          <cell r="DO23">
            <v>-76370</v>
          </cell>
          <cell r="DP23">
            <v>-76370</v>
          </cell>
          <cell r="DQ23">
            <v>-76370</v>
          </cell>
        </row>
        <row r="24">
          <cell r="A24">
            <v>177</v>
          </cell>
          <cell r="B24">
            <v>-15525</v>
          </cell>
          <cell r="C24">
            <v>-15525</v>
          </cell>
          <cell r="D24">
            <v>-15525</v>
          </cell>
          <cell r="E24">
            <v>-15353</v>
          </cell>
          <cell r="F24">
            <v>-15353</v>
          </cell>
          <cell r="G24">
            <v>-15353</v>
          </cell>
          <cell r="H24">
            <v>-15180</v>
          </cell>
          <cell r="I24">
            <v>-15180</v>
          </cell>
          <cell r="J24">
            <v>-15525</v>
          </cell>
          <cell r="K24">
            <v>-15353</v>
          </cell>
          <cell r="L24">
            <v>-15353</v>
          </cell>
          <cell r="M24">
            <v>-15353</v>
          </cell>
          <cell r="N24">
            <v>-234780</v>
          </cell>
          <cell r="O24">
            <v>-234780</v>
          </cell>
          <cell r="P24">
            <v>-234780</v>
          </cell>
          <cell r="Q24">
            <v>-234780</v>
          </cell>
          <cell r="R24">
            <v>-234780</v>
          </cell>
          <cell r="S24">
            <v>-234780</v>
          </cell>
          <cell r="T24">
            <v>-234780</v>
          </cell>
          <cell r="U24">
            <v>-234780</v>
          </cell>
          <cell r="V24">
            <v>-234780</v>
          </cell>
          <cell r="W24">
            <v>-258258</v>
          </cell>
          <cell r="X24">
            <v>-258258</v>
          </cell>
          <cell r="Y24">
            <v>-258258</v>
          </cell>
          <cell r="Z24">
            <v>-258258</v>
          </cell>
          <cell r="AA24">
            <v>-258258</v>
          </cell>
          <cell r="AB24">
            <v>-258258</v>
          </cell>
          <cell r="AC24">
            <v>-258258</v>
          </cell>
          <cell r="AD24">
            <v>-258258</v>
          </cell>
          <cell r="AE24">
            <v>-258258</v>
          </cell>
          <cell r="AF24">
            <v>-258258</v>
          </cell>
          <cell r="AG24">
            <v>-258258</v>
          </cell>
          <cell r="AH24">
            <v>-258258</v>
          </cell>
          <cell r="AI24">
            <v>-258258</v>
          </cell>
          <cell r="AJ24">
            <v>-258258</v>
          </cell>
          <cell r="AK24">
            <v>-258258</v>
          </cell>
          <cell r="AL24">
            <v>-258258</v>
          </cell>
          <cell r="AM24">
            <v>-258258</v>
          </cell>
          <cell r="AN24">
            <v>-258258</v>
          </cell>
          <cell r="AO24">
            <v>-258258</v>
          </cell>
          <cell r="AP24">
            <v>-258258</v>
          </cell>
          <cell r="AQ24">
            <v>-258258</v>
          </cell>
          <cell r="AR24">
            <v>-258258</v>
          </cell>
          <cell r="AS24">
            <v>-258258</v>
          </cell>
          <cell r="AT24">
            <v>-258258</v>
          </cell>
          <cell r="AU24">
            <v>-271170.90000000002</v>
          </cell>
          <cell r="AV24">
            <v>-271170.90000000002</v>
          </cell>
          <cell r="AW24">
            <v>-271170.90000000002</v>
          </cell>
          <cell r="AX24">
            <v>-271170.90000000002</v>
          </cell>
          <cell r="AY24">
            <v>-271170.90000000002</v>
          </cell>
          <cell r="AZ24">
            <v>-271170.90000000002</v>
          </cell>
          <cell r="BA24">
            <v>-271170.90000000002</v>
          </cell>
          <cell r="BB24">
            <v>-271170.90000000002</v>
          </cell>
          <cell r="BC24">
            <v>-271170.90000000002</v>
          </cell>
          <cell r="BD24">
            <v>-271170.90000000002</v>
          </cell>
          <cell r="BE24">
            <v>-271170.90000000002</v>
          </cell>
          <cell r="BF24">
            <v>-271170.90000000002</v>
          </cell>
          <cell r="BG24">
            <v>-271170.90000000002</v>
          </cell>
          <cell r="BH24">
            <v>-271170.90000000002</v>
          </cell>
          <cell r="BI24">
            <v>-271170.90000000002</v>
          </cell>
          <cell r="BJ24">
            <v>-271170.90000000002</v>
          </cell>
          <cell r="BK24">
            <v>-271170.90000000002</v>
          </cell>
          <cell r="BL24">
            <v>-271170.90000000002</v>
          </cell>
          <cell r="BM24">
            <v>-271170.90000000002</v>
          </cell>
          <cell r="BN24">
            <v>-271170.90000000002</v>
          </cell>
          <cell r="BO24">
            <v>-271170.90000000002</v>
          </cell>
          <cell r="BP24">
            <v>-271170.90000000002</v>
          </cell>
          <cell r="BQ24">
            <v>-271170.90000000002</v>
          </cell>
          <cell r="BR24">
            <v>-271170.90000000002</v>
          </cell>
          <cell r="BS24">
            <v>-284729.44500000007</v>
          </cell>
          <cell r="BT24">
            <v>-284729.44500000007</v>
          </cell>
          <cell r="BU24">
            <v>-284729.44500000001</v>
          </cell>
          <cell r="BV24">
            <v>-284729.44500000001</v>
          </cell>
          <cell r="BW24">
            <v>-284729.44499999995</v>
          </cell>
          <cell r="BX24">
            <v>-284729.44499999995</v>
          </cell>
          <cell r="BY24">
            <v>-284729.44500000007</v>
          </cell>
          <cell r="BZ24">
            <v>-284729.44500000007</v>
          </cell>
          <cell r="CA24">
            <v>-284729.44500000007</v>
          </cell>
          <cell r="CB24">
            <v>-284729.44500000007</v>
          </cell>
          <cell r="CC24">
            <v>-284729.44500000007</v>
          </cell>
          <cell r="CD24">
            <v>-284729.44500000007</v>
          </cell>
          <cell r="CE24">
            <v>-284729.44500000007</v>
          </cell>
          <cell r="CF24">
            <v>-284729.44500000007</v>
          </cell>
          <cell r="CG24">
            <v>-284729.44500000001</v>
          </cell>
          <cell r="CH24">
            <v>-284729.44500000001</v>
          </cell>
          <cell r="CI24">
            <v>-284729.44499999995</v>
          </cell>
          <cell r="CJ24">
            <v>-284729.44499999995</v>
          </cell>
          <cell r="CK24">
            <v>-284729.44500000007</v>
          </cell>
          <cell r="CL24">
            <v>-284729.44500000007</v>
          </cell>
          <cell r="CM24">
            <v>-284729.44500000007</v>
          </cell>
          <cell r="CN24">
            <v>-284729.44500000007</v>
          </cell>
          <cell r="CO24">
            <v>-284729.44500000007</v>
          </cell>
          <cell r="CP24">
            <v>-284729.44500000007</v>
          </cell>
          <cell r="CQ24">
            <v>-298965.91725000012</v>
          </cell>
          <cell r="CR24">
            <v>-298965.91725000012</v>
          </cell>
          <cell r="CS24">
            <v>-298965.91725000006</v>
          </cell>
          <cell r="CT24">
            <v>-298965.91725000006</v>
          </cell>
          <cell r="CU24">
            <v>-298965.91725</v>
          </cell>
          <cell r="CV24">
            <v>-298965.91725</v>
          </cell>
          <cell r="CW24">
            <v>-298965.91725000012</v>
          </cell>
          <cell r="CX24">
            <v>-298965.91725000012</v>
          </cell>
          <cell r="CY24">
            <v>-298965.91725000012</v>
          </cell>
          <cell r="CZ24">
            <v>-298965.91725000012</v>
          </cell>
          <cell r="DA24">
            <v>-298965.91725000012</v>
          </cell>
          <cell r="DB24">
            <v>-298965.91725000012</v>
          </cell>
          <cell r="DC24">
            <v>-298965.91725000012</v>
          </cell>
          <cell r="DD24">
            <v>-298965.91725000012</v>
          </cell>
          <cell r="DE24">
            <v>-298965.91725000006</v>
          </cell>
          <cell r="DF24">
            <v>-298965.91725000006</v>
          </cell>
          <cell r="DG24">
            <v>-298965.91725</v>
          </cell>
          <cell r="DH24">
            <v>-298965.91725</v>
          </cell>
          <cell r="DI24">
            <v>-298965.91725000012</v>
          </cell>
          <cell r="DJ24">
            <v>-298965.91725000012</v>
          </cell>
          <cell r="DK24">
            <v>-298965.91725000012</v>
          </cell>
          <cell r="DL24">
            <v>-298965.91725000012</v>
          </cell>
          <cell r="DM24">
            <v>-298965.91725000012</v>
          </cell>
          <cell r="DN24">
            <v>-298965.91725000012</v>
          </cell>
          <cell r="DO24">
            <v>-313914.21311250015</v>
          </cell>
          <cell r="DP24">
            <v>-313914.21311250015</v>
          </cell>
          <cell r="DQ24">
            <v>-313914.21311250003</v>
          </cell>
        </row>
        <row r="25">
          <cell r="A25">
            <v>178</v>
          </cell>
          <cell r="B25">
            <v>-28995</v>
          </cell>
          <cell r="C25">
            <v>-28973</v>
          </cell>
          <cell r="D25">
            <v>-28973</v>
          </cell>
          <cell r="E25">
            <v>-28973</v>
          </cell>
          <cell r="F25">
            <v>-28973</v>
          </cell>
          <cell r="G25">
            <v>-28973</v>
          </cell>
          <cell r="H25">
            <v>-28973</v>
          </cell>
          <cell r="I25">
            <v>-28973</v>
          </cell>
          <cell r="J25">
            <v>-28973</v>
          </cell>
          <cell r="K25">
            <v>-28973</v>
          </cell>
          <cell r="L25">
            <v>-28973</v>
          </cell>
          <cell r="M25">
            <v>-28973</v>
          </cell>
          <cell r="N25">
            <v>-151001.54999999999</v>
          </cell>
          <cell r="O25">
            <v>-137116.35</v>
          </cell>
          <cell r="P25">
            <v>-126702.45</v>
          </cell>
          <cell r="Q25">
            <v>-108971.36324257439</v>
          </cell>
          <cell r="R25">
            <v>-112603.74201732689</v>
          </cell>
          <cell r="S25">
            <v>-110787.55262995065</v>
          </cell>
          <cell r="T25">
            <v>-118052.3101794556</v>
          </cell>
          <cell r="U25">
            <v>-121684.68895420808</v>
          </cell>
          <cell r="V25">
            <v>-119868.49956683186</v>
          </cell>
          <cell r="W25">
            <v>-115967.76563193936</v>
          </cell>
          <cell r="X25">
            <v>-133538.63921253619</v>
          </cell>
          <cell r="Y25">
            <v>-152866.60015119278</v>
          </cell>
          <cell r="Z25">
            <v>-168593.23057500002</v>
          </cell>
          <cell r="AA25">
            <v>-153090.40477499994</v>
          </cell>
          <cell r="AB25">
            <v>-141463.28542499998</v>
          </cell>
          <cell r="AC25">
            <v>-121666.52706033428</v>
          </cell>
          <cell r="AD25">
            <v>-125722.07796234546</v>
          </cell>
          <cell r="AE25">
            <v>-123694.30251133988</v>
          </cell>
          <cell r="AF25">
            <v>-131805.40431536213</v>
          </cell>
          <cell r="AG25">
            <v>-135860.9552173733</v>
          </cell>
          <cell r="AH25">
            <v>-133833.17976636774</v>
          </cell>
          <cell r="AI25">
            <v>-117707.28211641843</v>
          </cell>
          <cell r="AJ25">
            <v>-135541.71880072422</v>
          </cell>
          <cell r="AK25">
            <v>-155159.59915346061</v>
          </cell>
          <cell r="AL25">
            <v>-171122.12903362498</v>
          </cell>
          <cell r="AM25">
            <v>-155386.76084662497</v>
          </cell>
          <cell r="AN25">
            <v>-143585.23470637496</v>
          </cell>
          <cell r="AO25">
            <v>-123491.52496623929</v>
          </cell>
          <cell r="AP25">
            <v>-127607.90913178063</v>
          </cell>
          <cell r="AQ25">
            <v>-125549.71704900995</v>
          </cell>
          <cell r="AR25">
            <v>-133782.48538009255</v>
          </cell>
          <cell r="AS25">
            <v>-137898.8695456339</v>
          </cell>
          <cell r="AT25">
            <v>-135840.67746286324</v>
          </cell>
          <cell r="AU25">
            <v>-125446.53591557294</v>
          </cell>
          <cell r="AV25">
            <v>-144453.58681187185</v>
          </cell>
          <cell r="AW25">
            <v>-165361.34279780067</v>
          </cell>
          <cell r="AX25">
            <v>-182373.40901758583</v>
          </cell>
          <cell r="AY25">
            <v>-165603.44037229053</v>
          </cell>
          <cell r="AZ25">
            <v>-153025.96388831912</v>
          </cell>
          <cell r="BA25">
            <v>-131611.0927327695</v>
          </cell>
          <cell r="BB25">
            <v>-135998.12915719519</v>
          </cell>
          <cell r="BC25">
            <v>-133804.61094498236</v>
          </cell>
          <cell r="BD25">
            <v>-142578.68379383362</v>
          </cell>
          <cell r="BE25">
            <v>-146965.72021825932</v>
          </cell>
          <cell r="BF25">
            <v>-144772.20200604649</v>
          </cell>
          <cell r="BG25">
            <v>-127328.23395430652</v>
          </cell>
          <cell r="BH25">
            <v>-146620.39061404992</v>
          </cell>
          <cell r="BI25">
            <v>-167841.76293976765</v>
          </cell>
          <cell r="BJ25">
            <v>-185109.0101528496</v>
          </cell>
          <cell r="BK25">
            <v>-168087.49197787489</v>
          </cell>
          <cell r="BL25">
            <v>-155321.35334664385</v>
          </cell>
          <cell r="BM25">
            <v>-133585.25912376106</v>
          </cell>
          <cell r="BN25">
            <v>-138038.1010945531</v>
          </cell>
          <cell r="BO25">
            <v>-135811.68010915708</v>
          </cell>
          <cell r="BP25">
            <v>-144717.3640507411</v>
          </cell>
          <cell r="BQ25">
            <v>-149170.20602153317</v>
          </cell>
          <cell r="BR25">
            <v>-146943.78503613715</v>
          </cell>
          <cell r="BS25">
            <v>-135700.06533680216</v>
          </cell>
          <cell r="BT25">
            <v>-156260.68129692369</v>
          </cell>
          <cell r="BU25">
            <v>-178877.35885305738</v>
          </cell>
          <cell r="BV25">
            <v>-197279.92757039948</v>
          </cell>
          <cell r="BW25">
            <v>-179139.24457542016</v>
          </cell>
          <cell r="BX25">
            <v>-165533.73232918573</v>
          </cell>
          <cell r="BY25">
            <v>-142368.48991114832</v>
          </cell>
          <cell r="BZ25">
            <v>-147114.10624151997</v>
          </cell>
          <cell r="CA25">
            <v>-144741.29807633415</v>
          </cell>
          <cell r="CB25">
            <v>-154232.53073707732</v>
          </cell>
          <cell r="CC25">
            <v>-158978.147067449</v>
          </cell>
          <cell r="CD25">
            <v>-156605.33890226317</v>
          </cell>
          <cell r="CE25">
            <v>-137735.56631685418</v>
          </cell>
          <cell r="CF25">
            <v>-158604.59151637752</v>
          </cell>
          <cell r="CG25">
            <v>-181560.51923585319</v>
          </cell>
          <cell r="CH25">
            <v>-200239.12648395545</v>
          </cell>
          <cell r="CI25">
            <v>-181826.33324405144</v>
          </cell>
          <cell r="CJ25">
            <v>-168016.7383141235</v>
          </cell>
          <cell r="CK25">
            <v>-144504.01725981553</v>
          </cell>
          <cell r="CL25">
            <v>-149320.81783514275</v>
          </cell>
          <cell r="CM25">
            <v>-146912.41754747918</v>
          </cell>
          <cell r="CN25">
            <v>-156546.0186981335</v>
          </cell>
          <cell r="CO25">
            <v>-161362.81927346071</v>
          </cell>
          <cell r="CP25">
            <v>-158954.41898579709</v>
          </cell>
          <cell r="CQ25">
            <v>-146791.67980218731</v>
          </cell>
          <cell r="CR25">
            <v>-169032.8434085793</v>
          </cell>
          <cell r="CS25">
            <v>-193498.12337561051</v>
          </cell>
          <cell r="CT25">
            <v>-213404.84905027552</v>
          </cell>
          <cell r="CU25">
            <v>-193781.41465484779</v>
          </cell>
          <cell r="CV25">
            <v>-179063.83885827707</v>
          </cell>
          <cell r="CW25">
            <v>-154005.15639464839</v>
          </cell>
          <cell r="CX25">
            <v>-159138.6616078034</v>
          </cell>
          <cell r="CY25">
            <v>-156571.90900122593</v>
          </cell>
          <cell r="CZ25">
            <v>-166838.91942753576</v>
          </cell>
          <cell r="DA25">
            <v>-171972.42464069076</v>
          </cell>
          <cell r="DB25">
            <v>-169405.67203411326</v>
          </cell>
          <cell r="DC25">
            <v>-148993.55499922013</v>
          </cell>
          <cell r="DD25">
            <v>-171568.33605970797</v>
          </cell>
          <cell r="DE25">
            <v>-196400.59522624465</v>
          </cell>
          <cell r="DF25">
            <v>-216605.92178602959</v>
          </cell>
          <cell r="DG25">
            <v>-196688.13587467049</v>
          </cell>
          <cell r="DH25">
            <v>-181749.79644115121</v>
          </cell>
          <cell r="DI25">
            <v>-156315.2337405681</v>
          </cell>
          <cell r="DJ25">
            <v>-161525.74153192044</v>
          </cell>
          <cell r="DK25">
            <v>-158920.4876362443</v>
          </cell>
          <cell r="DL25">
            <v>-169341.50321894878</v>
          </cell>
          <cell r="DM25">
            <v>-174552.0110103011</v>
          </cell>
          <cell r="DN25">
            <v>-171946.75711462495</v>
          </cell>
          <cell r="DO25">
            <v>-158789.88124041885</v>
          </cell>
          <cell r="DP25">
            <v>-182848.95415563375</v>
          </cell>
          <cell r="DQ25">
            <v>-209313.93436237023</v>
          </cell>
        </row>
        <row r="26">
          <cell r="A26">
            <v>181</v>
          </cell>
          <cell r="B26">
            <v>-725200</v>
          </cell>
          <cell r="C26">
            <v>-725200</v>
          </cell>
          <cell r="D26">
            <v>-725200</v>
          </cell>
          <cell r="E26">
            <v>-720300</v>
          </cell>
          <cell r="F26">
            <v>-720300</v>
          </cell>
          <cell r="G26">
            <v>-720300</v>
          </cell>
          <cell r="H26">
            <v>-715400</v>
          </cell>
          <cell r="I26">
            <v>-715400</v>
          </cell>
          <cell r="J26">
            <v>-720300</v>
          </cell>
          <cell r="K26">
            <v>-720300</v>
          </cell>
          <cell r="L26">
            <v>-720300</v>
          </cell>
          <cell r="M26">
            <v>-720300</v>
          </cell>
          <cell r="N26">
            <v>-15525</v>
          </cell>
          <cell r="O26">
            <v>-15525</v>
          </cell>
          <cell r="P26">
            <v>-15525</v>
          </cell>
          <cell r="Q26">
            <v>-15525</v>
          </cell>
          <cell r="R26">
            <v>-15525</v>
          </cell>
          <cell r="S26">
            <v>-15525</v>
          </cell>
          <cell r="T26">
            <v>-15525</v>
          </cell>
          <cell r="U26">
            <v>-15525</v>
          </cell>
          <cell r="V26">
            <v>-15525</v>
          </cell>
          <cell r="W26">
            <v>-16888.3</v>
          </cell>
          <cell r="X26">
            <v>-16888.3</v>
          </cell>
          <cell r="Y26">
            <v>-16888.3</v>
          </cell>
          <cell r="Z26">
            <v>-17077.5</v>
          </cell>
          <cell r="AA26">
            <v>-17077.5</v>
          </cell>
          <cell r="AB26">
            <v>-17077.5</v>
          </cell>
          <cell r="AC26">
            <v>-17077.5</v>
          </cell>
          <cell r="AD26">
            <v>-17077.5</v>
          </cell>
          <cell r="AE26">
            <v>-17077.5</v>
          </cell>
          <cell r="AF26">
            <v>-17077.5</v>
          </cell>
          <cell r="AG26">
            <v>-17077.5</v>
          </cell>
          <cell r="AH26">
            <v>-17077.5</v>
          </cell>
          <cell r="AI26">
            <v>-16888.3</v>
          </cell>
          <cell r="AJ26">
            <v>-16888.3</v>
          </cell>
          <cell r="AK26">
            <v>-16888.3</v>
          </cell>
          <cell r="AL26">
            <v>-17077.5</v>
          </cell>
          <cell r="AM26">
            <v>-17077.5</v>
          </cell>
          <cell r="AN26">
            <v>-17077.5</v>
          </cell>
          <cell r="AO26">
            <v>-17077.5</v>
          </cell>
          <cell r="AP26">
            <v>-17077.5</v>
          </cell>
          <cell r="AQ26">
            <v>-17077.5</v>
          </cell>
          <cell r="AR26">
            <v>-17077.5</v>
          </cell>
          <cell r="AS26">
            <v>-17077.5</v>
          </cell>
          <cell r="AT26">
            <v>-17077.5</v>
          </cell>
          <cell r="AU26">
            <v>-17732.715</v>
          </cell>
          <cell r="AV26">
            <v>-17732.715</v>
          </cell>
          <cell r="AW26">
            <v>-17732.715</v>
          </cell>
          <cell r="AX26">
            <v>-17931.375</v>
          </cell>
          <cell r="AY26">
            <v>-17931.375</v>
          </cell>
          <cell r="AZ26">
            <v>-17931.375</v>
          </cell>
          <cell r="BA26">
            <v>-17931.375</v>
          </cell>
          <cell r="BB26">
            <v>-17931.375</v>
          </cell>
          <cell r="BC26">
            <v>-17931.375</v>
          </cell>
          <cell r="BD26">
            <v>-17931.375</v>
          </cell>
          <cell r="BE26">
            <v>-17931.375</v>
          </cell>
          <cell r="BF26">
            <v>-17931.375</v>
          </cell>
          <cell r="BG26">
            <v>-17732.715</v>
          </cell>
          <cell r="BH26">
            <v>-17732.715</v>
          </cell>
          <cell r="BI26">
            <v>-17732.715</v>
          </cell>
          <cell r="BJ26">
            <v>-17931.375</v>
          </cell>
          <cell r="BK26">
            <v>-17931.375</v>
          </cell>
          <cell r="BL26">
            <v>-17931.375</v>
          </cell>
          <cell r="BM26">
            <v>-17931.375</v>
          </cell>
          <cell r="BN26">
            <v>-17931.375</v>
          </cell>
          <cell r="BO26">
            <v>-17931.375</v>
          </cell>
          <cell r="BP26">
            <v>-17931.375</v>
          </cell>
          <cell r="BQ26">
            <v>-17931.375</v>
          </cell>
          <cell r="BR26">
            <v>-17931.375</v>
          </cell>
          <cell r="BS26">
            <v>-18619.350750000001</v>
          </cell>
          <cell r="BT26">
            <v>-18619.350750000001</v>
          </cell>
          <cell r="BU26">
            <v>-18619.350750000001</v>
          </cell>
          <cell r="BV26">
            <v>-18827.943750000002</v>
          </cell>
          <cell r="BW26">
            <v>-18827.943750000002</v>
          </cell>
          <cell r="BX26">
            <v>-18827.943750000002</v>
          </cell>
          <cell r="BY26">
            <v>-18827.943750000002</v>
          </cell>
          <cell r="BZ26">
            <v>-18827.943750000002</v>
          </cell>
          <cell r="CA26">
            <v>-18827.943750000002</v>
          </cell>
          <cell r="CB26">
            <v>-18827.943750000002</v>
          </cell>
          <cell r="CC26">
            <v>-18827.943750000002</v>
          </cell>
          <cell r="CD26">
            <v>-18827.943750000002</v>
          </cell>
          <cell r="CE26">
            <v>-18619.350750000001</v>
          </cell>
          <cell r="CF26">
            <v>-18619.350750000001</v>
          </cell>
          <cell r="CG26">
            <v>-18619.350750000001</v>
          </cell>
          <cell r="CH26">
            <v>-18827.943750000002</v>
          </cell>
          <cell r="CI26">
            <v>-18827.943750000002</v>
          </cell>
          <cell r="CJ26">
            <v>-18827.943750000002</v>
          </cell>
          <cell r="CK26">
            <v>-18827.943750000002</v>
          </cell>
          <cell r="CL26">
            <v>-18827.943750000002</v>
          </cell>
          <cell r="CM26">
            <v>-18827.943750000002</v>
          </cell>
          <cell r="CN26">
            <v>-18827.943750000002</v>
          </cell>
          <cell r="CO26">
            <v>-18827.943750000002</v>
          </cell>
          <cell r="CP26">
            <v>-18827.943750000002</v>
          </cell>
          <cell r="CQ26">
            <v>-19550.318287500002</v>
          </cell>
          <cell r="CR26">
            <v>-19550.318287500002</v>
          </cell>
          <cell r="CS26">
            <v>-19550.318287500002</v>
          </cell>
          <cell r="CT26">
            <v>-19769.340937500005</v>
          </cell>
          <cell r="CU26">
            <v>-19769.340937500005</v>
          </cell>
          <cell r="CV26">
            <v>-19769.340937500005</v>
          </cell>
          <cell r="CW26">
            <v>-19769.340937500005</v>
          </cell>
          <cell r="CX26">
            <v>-19769.340937500005</v>
          </cell>
          <cell r="CY26">
            <v>-19769.340937500005</v>
          </cell>
          <cell r="CZ26">
            <v>-19769.340937500005</v>
          </cell>
          <cell r="DA26">
            <v>-19769.340937500005</v>
          </cell>
          <cell r="DB26">
            <v>-19769.340937500005</v>
          </cell>
          <cell r="DC26">
            <v>-19550.318287500002</v>
          </cell>
          <cell r="DD26">
            <v>-19550.318287500002</v>
          </cell>
          <cell r="DE26">
            <v>-19550.318287500002</v>
          </cell>
          <cell r="DF26">
            <v>-19769.340937500005</v>
          </cell>
          <cell r="DG26">
            <v>-19769.340937500005</v>
          </cell>
          <cell r="DH26">
            <v>-19769.340937500005</v>
          </cell>
          <cell r="DI26">
            <v>-19769.340937500005</v>
          </cell>
          <cell r="DJ26">
            <v>-19769.340937500005</v>
          </cell>
          <cell r="DK26">
            <v>-19769.340937500005</v>
          </cell>
          <cell r="DL26">
            <v>-19769.340937500005</v>
          </cell>
          <cell r="DM26">
            <v>-19769.340937500005</v>
          </cell>
          <cell r="DN26">
            <v>-19769.340937500005</v>
          </cell>
          <cell r="DO26">
            <v>-20527.834201875005</v>
          </cell>
          <cell r="DP26">
            <v>-20527.834201875005</v>
          </cell>
          <cell r="DQ26">
            <v>-20527.834201875005</v>
          </cell>
        </row>
        <row r="27">
          <cell r="A27">
            <v>185</v>
          </cell>
          <cell r="B27">
            <v>-5808</v>
          </cell>
          <cell r="C27">
            <v>-5808</v>
          </cell>
          <cell r="D27">
            <v>-5808</v>
          </cell>
          <cell r="E27">
            <v>-5808</v>
          </cell>
          <cell r="F27">
            <v>-5808</v>
          </cell>
          <cell r="G27">
            <v>-5808</v>
          </cell>
          <cell r="H27">
            <v>-5808</v>
          </cell>
          <cell r="I27">
            <v>-5808</v>
          </cell>
          <cell r="J27">
            <v>-5808</v>
          </cell>
          <cell r="K27">
            <v>-5808</v>
          </cell>
          <cell r="L27">
            <v>-5808</v>
          </cell>
          <cell r="M27">
            <v>-5808</v>
          </cell>
          <cell r="N27">
            <v>-28973</v>
          </cell>
          <cell r="O27">
            <v>-28973</v>
          </cell>
          <cell r="P27">
            <v>-28973</v>
          </cell>
          <cell r="Q27">
            <v>-28973</v>
          </cell>
          <cell r="R27">
            <v>-28973</v>
          </cell>
          <cell r="S27">
            <v>-28973</v>
          </cell>
          <cell r="T27">
            <v>-28973</v>
          </cell>
          <cell r="U27">
            <v>-28973</v>
          </cell>
          <cell r="V27">
            <v>-28973</v>
          </cell>
          <cell r="W27">
            <v>-28973</v>
          </cell>
          <cell r="X27">
            <v>-28973</v>
          </cell>
          <cell r="Y27">
            <v>-28973</v>
          </cell>
          <cell r="Z27">
            <v>-28973</v>
          </cell>
          <cell r="AA27">
            <v>-28973</v>
          </cell>
          <cell r="AB27">
            <v>-28973</v>
          </cell>
          <cell r="AC27">
            <v>-28973</v>
          </cell>
          <cell r="AD27">
            <v>-28973</v>
          </cell>
          <cell r="AE27">
            <v>-28973</v>
          </cell>
          <cell r="AF27">
            <v>-28973</v>
          </cell>
          <cell r="AG27">
            <v>-28973</v>
          </cell>
          <cell r="AH27">
            <v>-28973</v>
          </cell>
          <cell r="AI27">
            <v>-28973</v>
          </cell>
          <cell r="AJ27">
            <v>-28973</v>
          </cell>
          <cell r="AK27">
            <v>-28973</v>
          </cell>
          <cell r="AL27">
            <v>-28973</v>
          </cell>
          <cell r="AM27">
            <v>-28973</v>
          </cell>
          <cell r="AN27">
            <v>-28973</v>
          </cell>
          <cell r="AO27">
            <v>-28973</v>
          </cell>
          <cell r="AP27">
            <v>-28973</v>
          </cell>
          <cell r="AQ27">
            <v>-28973</v>
          </cell>
          <cell r="AR27">
            <v>-28973</v>
          </cell>
          <cell r="AS27">
            <v>-28973</v>
          </cell>
          <cell r="AT27">
            <v>-28973</v>
          </cell>
          <cell r="AU27">
            <v>-28973</v>
          </cell>
          <cell r="AV27">
            <v>-28973</v>
          </cell>
          <cell r="AW27">
            <v>-28973</v>
          </cell>
          <cell r="AX27">
            <v>-28973</v>
          </cell>
          <cell r="AY27">
            <v>-28973</v>
          </cell>
          <cell r="AZ27">
            <v>-28973</v>
          </cell>
          <cell r="BA27">
            <v>-28973</v>
          </cell>
          <cell r="BB27">
            <v>-28973</v>
          </cell>
          <cell r="BC27">
            <v>-28973</v>
          </cell>
          <cell r="BD27">
            <v>-28973</v>
          </cell>
          <cell r="BE27">
            <v>-28973</v>
          </cell>
          <cell r="BF27">
            <v>-28973</v>
          </cell>
          <cell r="BG27">
            <v>-28973</v>
          </cell>
          <cell r="BH27">
            <v>-28973</v>
          </cell>
          <cell r="BI27">
            <v>-28973</v>
          </cell>
          <cell r="BJ27">
            <v>-28973</v>
          </cell>
          <cell r="BK27">
            <v>-28973</v>
          </cell>
          <cell r="BL27">
            <v>-28973</v>
          </cell>
          <cell r="BM27">
            <v>-28973</v>
          </cell>
          <cell r="BN27">
            <v>-28973</v>
          </cell>
          <cell r="BO27">
            <v>-28973</v>
          </cell>
          <cell r="BP27">
            <v>-28973</v>
          </cell>
          <cell r="BQ27">
            <v>-28973</v>
          </cell>
          <cell r="BR27">
            <v>-28973</v>
          </cell>
          <cell r="BS27">
            <v>-28973</v>
          </cell>
          <cell r="BT27">
            <v>-28973</v>
          </cell>
          <cell r="BU27">
            <v>-28973</v>
          </cell>
          <cell r="BV27">
            <v>-28973</v>
          </cell>
          <cell r="BW27">
            <v>-28973</v>
          </cell>
          <cell r="BX27">
            <v>-28973</v>
          </cell>
          <cell r="BY27">
            <v>-28973</v>
          </cell>
          <cell r="BZ27">
            <v>-28973</v>
          </cell>
          <cell r="CA27">
            <v>-28973</v>
          </cell>
          <cell r="CB27">
            <v>-28973</v>
          </cell>
          <cell r="CC27">
            <v>-28973</v>
          </cell>
          <cell r="CD27">
            <v>-28973</v>
          </cell>
          <cell r="CE27">
            <v>-28973</v>
          </cell>
          <cell r="CF27">
            <v>-28973</v>
          </cell>
          <cell r="CG27">
            <v>-28973</v>
          </cell>
          <cell r="CH27">
            <v>-28973</v>
          </cell>
          <cell r="CI27">
            <v>-28973</v>
          </cell>
          <cell r="CJ27">
            <v>-28973</v>
          </cell>
          <cell r="CK27">
            <v>-28973</v>
          </cell>
          <cell r="CL27">
            <v>-28973</v>
          </cell>
          <cell r="CM27">
            <v>-28973</v>
          </cell>
          <cell r="CN27">
            <v>-28973</v>
          </cell>
          <cell r="CO27">
            <v>-28973</v>
          </cell>
          <cell r="CP27">
            <v>-28973</v>
          </cell>
          <cell r="CQ27">
            <v>-28973</v>
          </cell>
          <cell r="CR27">
            <v>-28973</v>
          </cell>
          <cell r="CS27">
            <v>-28973</v>
          </cell>
          <cell r="CT27">
            <v>-28973</v>
          </cell>
          <cell r="CU27">
            <v>-28973</v>
          </cell>
          <cell r="CV27">
            <v>-28973</v>
          </cell>
          <cell r="CW27">
            <v>-28973</v>
          </cell>
          <cell r="CX27">
            <v>-28973</v>
          </cell>
          <cell r="CY27">
            <v>-28973</v>
          </cell>
          <cell r="CZ27">
            <v>-28973</v>
          </cell>
          <cell r="DA27">
            <v>-28973</v>
          </cell>
          <cell r="DB27">
            <v>-28973</v>
          </cell>
          <cell r="DC27">
            <v>-28973</v>
          </cell>
          <cell r="DD27">
            <v>-28973</v>
          </cell>
          <cell r="DE27">
            <v>-28973</v>
          </cell>
          <cell r="DF27">
            <v>-28973</v>
          </cell>
          <cell r="DG27">
            <v>-28973</v>
          </cell>
          <cell r="DH27">
            <v>-28973</v>
          </cell>
          <cell r="DI27">
            <v>-28973</v>
          </cell>
          <cell r="DJ27">
            <v>-28973</v>
          </cell>
          <cell r="DK27">
            <v>-28973</v>
          </cell>
          <cell r="DL27">
            <v>-28973</v>
          </cell>
          <cell r="DM27">
            <v>-28973</v>
          </cell>
          <cell r="DN27">
            <v>-28973</v>
          </cell>
          <cell r="DO27">
            <v>-28973</v>
          </cell>
          <cell r="DP27">
            <v>-28973</v>
          </cell>
          <cell r="DQ27">
            <v>-28973</v>
          </cell>
        </row>
        <row r="28">
          <cell r="A28">
            <v>186</v>
          </cell>
          <cell r="B28">
            <v>-2277</v>
          </cell>
          <cell r="C28">
            <v>-2277</v>
          </cell>
          <cell r="D28">
            <v>-2277</v>
          </cell>
          <cell r="E28">
            <v>-2277</v>
          </cell>
          <cell r="F28">
            <v>-2277</v>
          </cell>
          <cell r="G28">
            <v>-2277</v>
          </cell>
          <cell r="H28">
            <v>-2277</v>
          </cell>
          <cell r="I28">
            <v>-2277</v>
          </cell>
          <cell r="J28">
            <v>-2277</v>
          </cell>
          <cell r="K28">
            <v>-2277</v>
          </cell>
          <cell r="L28">
            <v>-2277</v>
          </cell>
          <cell r="M28">
            <v>-2277</v>
          </cell>
          <cell r="N28">
            <v>-720300</v>
          </cell>
          <cell r="O28">
            <v>-720300</v>
          </cell>
          <cell r="P28">
            <v>-720300</v>
          </cell>
          <cell r="Q28">
            <v>-720300</v>
          </cell>
          <cell r="R28">
            <v>-720300</v>
          </cell>
          <cell r="S28">
            <v>-720300</v>
          </cell>
          <cell r="T28">
            <v>-720300</v>
          </cell>
          <cell r="U28">
            <v>-720300</v>
          </cell>
          <cell r="V28">
            <v>-720300</v>
          </cell>
          <cell r="W28">
            <v>-792330</v>
          </cell>
          <cell r="X28">
            <v>-792330</v>
          </cell>
          <cell r="Y28">
            <v>-792330</v>
          </cell>
          <cell r="Z28">
            <v>-792330</v>
          </cell>
          <cell r="AA28">
            <v>-792330</v>
          </cell>
          <cell r="AB28">
            <v>-792330</v>
          </cell>
          <cell r="AC28">
            <v>-792330</v>
          </cell>
          <cell r="AD28">
            <v>-792330</v>
          </cell>
          <cell r="AE28">
            <v>-792330</v>
          </cell>
          <cell r="AF28">
            <v>-792330</v>
          </cell>
          <cell r="AG28">
            <v>-792330</v>
          </cell>
          <cell r="AH28">
            <v>-792330</v>
          </cell>
          <cell r="AI28">
            <v>-792330</v>
          </cell>
          <cell r="AJ28">
            <v>-792330</v>
          </cell>
          <cell r="AK28">
            <v>-792330</v>
          </cell>
          <cell r="AL28">
            <v>-792330</v>
          </cell>
          <cell r="AM28">
            <v>-792330</v>
          </cell>
          <cell r="AN28">
            <v>-792330</v>
          </cell>
          <cell r="AO28">
            <v>-792330</v>
          </cell>
          <cell r="AP28">
            <v>-792330</v>
          </cell>
          <cell r="AQ28">
            <v>-792330</v>
          </cell>
          <cell r="AR28">
            <v>-792330</v>
          </cell>
          <cell r="AS28">
            <v>-792330</v>
          </cell>
          <cell r="AT28">
            <v>-792330</v>
          </cell>
          <cell r="AU28">
            <v>-831946.5</v>
          </cell>
          <cell r="AV28">
            <v>-831946.5</v>
          </cell>
          <cell r="AW28">
            <v>-831946.5</v>
          </cell>
          <cell r="AX28">
            <v>-831946.5</v>
          </cell>
          <cell r="AY28">
            <v>-831946.5</v>
          </cell>
          <cell r="AZ28">
            <v>-831946.5</v>
          </cell>
          <cell r="BA28">
            <v>-831946.5</v>
          </cell>
          <cell r="BB28">
            <v>-831946.5</v>
          </cell>
          <cell r="BC28">
            <v>-831946.5</v>
          </cell>
          <cell r="BD28">
            <v>-831946.5</v>
          </cell>
          <cell r="BE28">
            <v>-831946.5</v>
          </cell>
          <cell r="BF28">
            <v>-831946.5</v>
          </cell>
          <cell r="BG28">
            <v>-831946.5</v>
          </cell>
          <cell r="BH28">
            <v>-831946.5</v>
          </cell>
          <cell r="BI28">
            <v>-831946.5</v>
          </cell>
          <cell r="BJ28">
            <v>-831946.5</v>
          </cell>
          <cell r="BK28">
            <v>-831946.5</v>
          </cell>
          <cell r="BL28">
            <v>-831946.5</v>
          </cell>
          <cell r="BM28">
            <v>-831946.5</v>
          </cell>
          <cell r="BN28">
            <v>-831946.5</v>
          </cell>
          <cell r="BO28">
            <v>-831946.5</v>
          </cell>
          <cell r="BP28">
            <v>-831946.5</v>
          </cell>
          <cell r="BQ28">
            <v>-831946.5</v>
          </cell>
          <cell r="BR28">
            <v>-831946.5</v>
          </cell>
          <cell r="BS28">
            <v>-873543.82500000007</v>
          </cell>
          <cell r="BT28">
            <v>-873543.82500000007</v>
          </cell>
          <cell r="BU28">
            <v>-873543.82500000007</v>
          </cell>
          <cell r="BV28">
            <v>-873543.82500000007</v>
          </cell>
          <cell r="BW28">
            <v>-873543.82500000007</v>
          </cell>
          <cell r="BX28">
            <v>-873543.82500000007</v>
          </cell>
          <cell r="BY28">
            <v>-873543.82500000007</v>
          </cell>
          <cell r="BZ28">
            <v>-873543.82500000007</v>
          </cell>
          <cell r="CA28">
            <v>-873543.82500000007</v>
          </cell>
          <cell r="CB28">
            <v>-873543.82500000007</v>
          </cell>
          <cell r="CC28">
            <v>-873543.82500000007</v>
          </cell>
          <cell r="CD28">
            <v>-873543.82500000007</v>
          </cell>
          <cell r="CE28">
            <v>-873543.82500000007</v>
          </cell>
          <cell r="CF28">
            <v>-873543.82500000007</v>
          </cell>
          <cell r="CG28">
            <v>-873543.82500000007</v>
          </cell>
          <cell r="CH28">
            <v>-873543.82500000007</v>
          </cell>
          <cell r="CI28">
            <v>-873543.82500000007</v>
          </cell>
          <cell r="CJ28">
            <v>-873543.82500000007</v>
          </cell>
          <cell r="CK28">
            <v>-873543.82500000007</v>
          </cell>
          <cell r="CL28">
            <v>-873543.82500000007</v>
          </cell>
          <cell r="CM28">
            <v>-873543.82500000007</v>
          </cell>
          <cell r="CN28">
            <v>-873543.82500000007</v>
          </cell>
          <cell r="CO28">
            <v>-873543.82500000007</v>
          </cell>
          <cell r="CP28">
            <v>-873543.82500000007</v>
          </cell>
          <cell r="CQ28">
            <v>-917221.0162500001</v>
          </cell>
          <cell r="CR28">
            <v>-917221.0162500001</v>
          </cell>
          <cell r="CS28">
            <v>-917221.0162500001</v>
          </cell>
          <cell r="CT28">
            <v>-917221.0162500001</v>
          </cell>
          <cell r="CU28">
            <v>-917221.0162500001</v>
          </cell>
          <cell r="CV28">
            <v>-917221.0162500001</v>
          </cell>
          <cell r="CW28">
            <v>-917221.0162500001</v>
          </cell>
          <cell r="CX28">
            <v>-917221.0162500001</v>
          </cell>
          <cell r="CY28">
            <v>-917221.0162500001</v>
          </cell>
          <cell r="CZ28">
            <v>-917221.0162500001</v>
          </cell>
          <cell r="DA28">
            <v>-917221.0162500001</v>
          </cell>
          <cell r="DB28">
            <v>-917221.0162500001</v>
          </cell>
          <cell r="DC28">
            <v>-917221.0162500001</v>
          </cell>
          <cell r="DD28">
            <v>-917221.0162500001</v>
          </cell>
          <cell r="DE28">
            <v>-917221.0162500001</v>
          </cell>
          <cell r="DF28">
            <v>-917221.0162500001</v>
          </cell>
          <cell r="DG28">
            <v>-917221.0162500001</v>
          </cell>
          <cell r="DH28">
            <v>-917221.0162500001</v>
          </cell>
          <cell r="DI28">
            <v>-917221.0162500001</v>
          </cell>
          <cell r="DJ28">
            <v>-917221.0162500001</v>
          </cell>
          <cell r="DK28">
            <v>-917221.0162500001</v>
          </cell>
          <cell r="DL28">
            <v>-917221.0162500001</v>
          </cell>
          <cell r="DM28">
            <v>-917221.0162500001</v>
          </cell>
          <cell r="DN28">
            <v>-917221.0162500001</v>
          </cell>
          <cell r="DO28">
            <v>-963082.06706250017</v>
          </cell>
          <cell r="DP28">
            <v>-963082.06706250017</v>
          </cell>
          <cell r="DQ28">
            <v>-963082.06706250017</v>
          </cell>
        </row>
        <row r="29">
          <cell r="A29">
            <v>187</v>
          </cell>
          <cell r="B29">
            <v>-9983</v>
          </cell>
          <cell r="C29">
            <v>-9464</v>
          </cell>
          <cell r="D29">
            <v>-9464</v>
          </cell>
          <cell r="E29">
            <v>-9464</v>
          </cell>
          <cell r="F29">
            <v>-9464</v>
          </cell>
          <cell r="G29">
            <v>-9464</v>
          </cell>
          <cell r="H29">
            <v>-9464</v>
          </cell>
          <cell r="I29">
            <v>-9464</v>
          </cell>
          <cell r="J29">
            <v>-9464</v>
          </cell>
          <cell r="K29">
            <v>-9464</v>
          </cell>
          <cell r="L29">
            <v>-9464</v>
          </cell>
          <cell r="M29">
            <v>-9464</v>
          </cell>
          <cell r="N29">
            <v>-5808</v>
          </cell>
          <cell r="O29">
            <v>-5808</v>
          </cell>
          <cell r="P29">
            <v>-5808</v>
          </cell>
          <cell r="Q29">
            <v>-5808</v>
          </cell>
          <cell r="R29">
            <v>-5808</v>
          </cell>
          <cell r="S29">
            <v>-5808</v>
          </cell>
          <cell r="T29">
            <v>-5808</v>
          </cell>
          <cell r="U29">
            <v>-5808</v>
          </cell>
          <cell r="V29">
            <v>-5808</v>
          </cell>
          <cell r="W29">
            <v>-5808</v>
          </cell>
          <cell r="X29">
            <v>-5808</v>
          </cell>
          <cell r="Y29">
            <v>-5808</v>
          </cell>
          <cell r="Z29">
            <v>-5808</v>
          </cell>
          <cell r="AA29">
            <v>-5808</v>
          </cell>
          <cell r="AB29">
            <v>-5808</v>
          </cell>
          <cell r="AC29">
            <v>-5808</v>
          </cell>
          <cell r="AD29">
            <v>-5808</v>
          </cell>
          <cell r="AE29">
            <v>-5808</v>
          </cell>
          <cell r="AF29">
            <v>-5808</v>
          </cell>
          <cell r="AG29">
            <v>-5808</v>
          </cell>
          <cell r="AH29">
            <v>-5808</v>
          </cell>
          <cell r="AI29">
            <v>-5808</v>
          </cell>
          <cell r="AJ29">
            <v>-5808</v>
          </cell>
          <cell r="AK29">
            <v>-5808</v>
          </cell>
          <cell r="AL29">
            <v>-5808</v>
          </cell>
          <cell r="AM29">
            <v>-5808</v>
          </cell>
          <cell r="AN29">
            <v>-5808</v>
          </cell>
          <cell r="AO29">
            <v>-5808</v>
          </cell>
          <cell r="AP29">
            <v>-5808</v>
          </cell>
          <cell r="AQ29">
            <v>-5808</v>
          </cell>
          <cell r="AR29">
            <v>-5808</v>
          </cell>
          <cell r="AS29">
            <v>-5808</v>
          </cell>
          <cell r="AT29">
            <v>-5808</v>
          </cell>
          <cell r="AU29">
            <v>-5808</v>
          </cell>
          <cell r="AV29">
            <v>-5808</v>
          </cell>
          <cell r="AW29">
            <v>-5808</v>
          </cell>
          <cell r="AX29">
            <v>-5808</v>
          </cell>
          <cell r="AY29">
            <v>-5808</v>
          </cell>
          <cell r="AZ29">
            <v>-5808</v>
          </cell>
          <cell r="BA29">
            <v>-5808</v>
          </cell>
          <cell r="BB29">
            <v>-5808</v>
          </cell>
          <cell r="BC29">
            <v>-5808</v>
          </cell>
          <cell r="BD29">
            <v>-5808</v>
          </cell>
          <cell r="BE29">
            <v>-5808</v>
          </cell>
          <cell r="BF29">
            <v>-5808</v>
          </cell>
          <cell r="BG29">
            <v>-5808</v>
          </cell>
          <cell r="BH29">
            <v>-5808</v>
          </cell>
          <cell r="BI29">
            <v>-5808</v>
          </cell>
          <cell r="BJ29">
            <v>-5808</v>
          </cell>
          <cell r="BK29">
            <v>-5808</v>
          </cell>
          <cell r="BL29">
            <v>-5808</v>
          </cell>
          <cell r="BM29">
            <v>-5808</v>
          </cell>
          <cell r="BN29">
            <v>-5808</v>
          </cell>
          <cell r="BO29">
            <v>-5808</v>
          </cell>
          <cell r="BP29">
            <v>-5808</v>
          </cell>
          <cell r="BQ29">
            <v>-5808</v>
          </cell>
          <cell r="BR29">
            <v>-5808</v>
          </cell>
          <cell r="BS29">
            <v>-5808</v>
          </cell>
          <cell r="BT29">
            <v>-5808</v>
          </cell>
          <cell r="BU29">
            <v>-5808</v>
          </cell>
          <cell r="BV29">
            <v>-5808</v>
          </cell>
          <cell r="BW29">
            <v>-5808</v>
          </cell>
          <cell r="BX29">
            <v>-5808</v>
          </cell>
          <cell r="BY29">
            <v>-5808</v>
          </cell>
          <cell r="BZ29">
            <v>-5808</v>
          </cell>
          <cell r="CA29">
            <v>-5808</v>
          </cell>
          <cell r="CB29">
            <v>-5808</v>
          </cell>
          <cell r="CC29">
            <v>-5808</v>
          </cell>
          <cell r="CD29">
            <v>-5808</v>
          </cell>
          <cell r="CE29">
            <v>-5808</v>
          </cell>
          <cell r="CF29">
            <v>-5808</v>
          </cell>
          <cell r="CG29">
            <v>-5808</v>
          </cell>
          <cell r="CH29">
            <v>-5808</v>
          </cell>
          <cell r="CI29">
            <v>-5808</v>
          </cell>
          <cell r="CJ29">
            <v>-5808</v>
          </cell>
          <cell r="CK29">
            <v>-5808</v>
          </cell>
          <cell r="CL29">
            <v>-5808</v>
          </cell>
          <cell r="CM29">
            <v>-5808</v>
          </cell>
          <cell r="CN29">
            <v>-5808</v>
          </cell>
          <cell r="CO29">
            <v>-5808</v>
          </cell>
          <cell r="CP29">
            <v>-5808</v>
          </cell>
          <cell r="CQ29">
            <v>-5808</v>
          </cell>
          <cell r="CR29">
            <v>-5808</v>
          </cell>
          <cell r="CS29">
            <v>-5808</v>
          </cell>
          <cell r="CT29">
            <v>-5808</v>
          </cell>
          <cell r="CU29">
            <v>-5808</v>
          </cell>
          <cell r="CV29">
            <v>-5808</v>
          </cell>
          <cell r="CW29">
            <v>-5808</v>
          </cell>
          <cell r="CX29">
            <v>-5808</v>
          </cell>
          <cell r="CY29">
            <v>-5808</v>
          </cell>
          <cell r="CZ29">
            <v>-5808</v>
          </cell>
          <cell r="DA29">
            <v>-5808</v>
          </cell>
          <cell r="DB29">
            <v>-5808</v>
          </cell>
          <cell r="DC29">
            <v>-5808</v>
          </cell>
          <cell r="DD29">
            <v>-5808</v>
          </cell>
          <cell r="DE29">
            <v>-5808</v>
          </cell>
          <cell r="DF29">
            <v>-5808</v>
          </cell>
          <cell r="DG29">
            <v>-5808</v>
          </cell>
          <cell r="DH29">
            <v>-5808</v>
          </cell>
          <cell r="DI29">
            <v>-5808</v>
          </cell>
          <cell r="DJ29">
            <v>-5808</v>
          </cell>
          <cell r="DK29">
            <v>-5808</v>
          </cell>
          <cell r="DL29">
            <v>-5808</v>
          </cell>
          <cell r="DM29">
            <v>-5808</v>
          </cell>
          <cell r="DN29">
            <v>-5808</v>
          </cell>
          <cell r="DO29">
            <v>-5808</v>
          </cell>
          <cell r="DP29">
            <v>-5808</v>
          </cell>
          <cell r="DQ29">
            <v>-5808</v>
          </cell>
        </row>
        <row r="30">
          <cell r="A30">
            <v>188</v>
          </cell>
          <cell r="B30">
            <v>-9041</v>
          </cell>
          <cell r="C30">
            <v>-9041</v>
          </cell>
          <cell r="D30">
            <v>-9041</v>
          </cell>
          <cell r="E30">
            <v>-9041</v>
          </cell>
          <cell r="F30">
            <v>-9041</v>
          </cell>
          <cell r="G30">
            <v>-9041</v>
          </cell>
          <cell r="H30">
            <v>-9041</v>
          </cell>
          <cell r="I30">
            <v>-9041</v>
          </cell>
          <cell r="J30">
            <v>-9041</v>
          </cell>
          <cell r="K30">
            <v>-9041</v>
          </cell>
          <cell r="L30">
            <v>-9041</v>
          </cell>
          <cell r="M30">
            <v>-9041</v>
          </cell>
          <cell r="N30">
            <v>-2277</v>
          </cell>
          <cell r="O30">
            <v>-2277</v>
          </cell>
          <cell r="P30">
            <v>-2277</v>
          </cell>
          <cell r="Q30">
            <v>-2277</v>
          </cell>
          <cell r="R30">
            <v>-2277</v>
          </cell>
          <cell r="S30">
            <v>-2277</v>
          </cell>
          <cell r="T30">
            <v>-2277</v>
          </cell>
          <cell r="U30">
            <v>-2277</v>
          </cell>
          <cell r="V30">
            <v>-2277</v>
          </cell>
          <cell r="W30">
            <v>-2277</v>
          </cell>
          <cell r="X30">
            <v>-2277</v>
          </cell>
          <cell r="Y30">
            <v>-2277</v>
          </cell>
          <cell r="Z30">
            <v>-2277</v>
          </cell>
          <cell r="AA30">
            <v>-2277</v>
          </cell>
          <cell r="AB30">
            <v>-2277</v>
          </cell>
          <cell r="AC30">
            <v>-2277</v>
          </cell>
          <cell r="AD30">
            <v>-2277</v>
          </cell>
          <cell r="AE30">
            <v>-2277</v>
          </cell>
          <cell r="AF30">
            <v>-2277</v>
          </cell>
          <cell r="AG30">
            <v>-2277</v>
          </cell>
          <cell r="AH30">
            <v>-2277</v>
          </cell>
          <cell r="AI30">
            <v>-2277</v>
          </cell>
          <cell r="AJ30">
            <v>-2277</v>
          </cell>
          <cell r="AK30">
            <v>-2277</v>
          </cell>
          <cell r="AL30">
            <v>-2277</v>
          </cell>
          <cell r="AM30">
            <v>-2277</v>
          </cell>
          <cell r="AN30">
            <v>-2277</v>
          </cell>
          <cell r="AO30">
            <v>-2277</v>
          </cell>
          <cell r="AP30">
            <v>-2277</v>
          </cell>
          <cell r="AQ30">
            <v>-2277</v>
          </cell>
          <cell r="AR30">
            <v>-2277</v>
          </cell>
          <cell r="AS30">
            <v>-2277</v>
          </cell>
          <cell r="AT30">
            <v>-2277</v>
          </cell>
          <cell r="AU30">
            <v>-2277</v>
          </cell>
          <cell r="AV30">
            <v>-2277</v>
          </cell>
          <cell r="AW30">
            <v>-2277</v>
          </cell>
          <cell r="AX30">
            <v>-2277</v>
          </cell>
          <cell r="AY30">
            <v>-2277</v>
          </cell>
          <cell r="AZ30">
            <v>-2277</v>
          </cell>
          <cell r="BA30">
            <v>-2277</v>
          </cell>
          <cell r="BB30">
            <v>-2277</v>
          </cell>
          <cell r="BC30">
            <v>-2277</v>
          </cell>
          <cell r="BD30">
            <v>-2277</v>
          </cell>
          <cell r="BE30">
            <v>-2277</v>
          </cell>
          <cell r="BF30">
            <v>-2277</v>
          </cell>
          <cell r="BG30">
            <v>-2277</v>
          </cell>
          <cell r="BH30">
            <v>-2277</v>
          </cell>
          <cell r="BI30">
            <v>-2277</v>
          </cell>
          <cell r="BJ30">
            <v>-2277</v>
          </cell>
          <cell r="BK30">
            <v>-2277</v>
          </cell>
          <cell r="BL30">
            <v>-2277</v>
          </cell>
          <cell r="BM30">
            <v>-2277</v>
          </cell>
          <cell r="BN30">
            <v>-2277</v>
          </cell>
          <cell r="BO30">
            <v>-2277</v>
          </cell>
          <cell r="BP30">
            <v>-2277</v>
          </cell>
          <cell r="BQ30">
            <v>-2277</v>
          </cell>
          <cell r="BR30">
            <v>-2277</v>
          </cell>
          <cell r="BS30">
            <v>-2277</v>
          </cell>
          <cell r="BT30">
            <v>-2277</v>
          </cell>
          <cell r="BU30">
            <v>-2277</v>
          </cell>
          <cell r="BV30">
            <v>-2277</v>
          </cell>
          <cell r="BW30">
            <v>-2277</v>
          </cell>
          <cell r="BX30">
            <v>-2277</v>
          </cell>
          <cell r="BY30">
            <v>-2277</v>
          </cell>
          <cell r="BZ30">
            <v>-2277</v>
          </cell>
          <cell r="CA30">
            <v>-2277</v>
          </cell>
          <cell r="CB30">
            <v>-2277</v>
          </cell>
          <cell r="CC30">
            <v>-2277</v>
          </cell>
          <cell r="CD30">
            <v>-2277</v>
          </cell>
          <cell r="CE30">
            <v>-2277</v>
          </cell>
          <cell r="CF30">
            <v>-2277</v>
          </cell>
          <cell r="CG30">
            <v>-2277</v>
          </cell>
          <cell r="CH30">
            <v>-2277</v>
          </cell>
          <cell r="CI30">
            <v>-2277</v>
          </cell>
          <cell r="CJ30">
            <v>-2277</v>
          </cell>
          <cell r="CK30">
            <v>-2277</v>
          </cell>
          <cell r="CL30">
            <v>-2277</v>
          </cell>
          <cell r="CM30">
            <v>-2277</v>
          </cell>
          <cell r="CN30">
            <v>-2277</v>
          </cell>
          <cell r="CO30">
            <v>-2277</v>
          </cell>
          <cell r="CP30">
            <v>-2277</v>
          </cell>
          <cell r="CQ30">
            <v>-2277</v>
          </cell>
          <cell r="CR30">
            <v>-2277</v>
          </cell>
          <cell r="CS30">
            <v>-2277</v>
          </cell>
          <cell r="CT30">
            <v>-2277</v>
          </cell>
          <cell r="CU30">
            <v>-2277</v>
          </cell>
          <cell r="CV30">
            <v>-2277</v>
          </cell>
          <cell r="CW30">
            <v>-2277</v>
          </cell>
          <cell r="CX30">
            <v>-2277</v>
          </cell>
          <cell r="CY30">
            <v>-2277</v>
          </cell>
          <cell r="CZ30">
            <v>-2277</v>
          </cell>
          <cell r="DA30">
            <v>-2277</v>
          </cell>
          <cell r="DB30">
            <v>-2277</v>
          </cell>
          <cell r="DC30">
            <v>-2277</v>
          </cell>
          <cell r="DD30">
            <v>-2277</v>
          </cell>
          <cell r="DE30">
            <v>-2277</v>
          </cell>
          <cell r="DF30">
            <v>-2277</v>
          </cell>
          <cell r="DG30">
            <v>-2277</v>
          </cell>
          <cell r="DH30">
            <v>-2277</v>
          </cell>
          <cell r="DI30">
            <v>-2277</v>
          </cell>
          <cell r="DJ30">
            <v>-2277</v>
          </cell>
          <cell r="DK30">
            <v>-2277</v>
          </cell>
          <cell r="DL30">
            <v>-2277</v>
          </cell>
          <cell r="DM30">
            <v>-2277</v>
          </cell>
          <cell r="DN30">
            <v>-2277</v>
          </cell>
          <cell r="DO30">
            <v>-2277</v>
          </cell>
          <cell r="DP30">
            <v>-2277</v>
          </cell>
          <cell r="DQ30">
            <v>-2277</v>
          </cell>
        </row>
        <row r="31">
          <cell r="A31">
            <v>189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-9983</v>
          </cell>
          <cell r="O31">
            <v>-9464</v>
          </cell>
          <cell r="P31">
            <v>-9464</v>
          </cell>
          <cell r="Q31">
            <v>-9464</v>
          </cell>
          <cell r="R31">
            <v>-9464</v>
          </cell>
          <cell r="S31">
            <v>-9464</v>
          </cell>
          <cell r="T31">
            <v>-9464</v>
          </cell>
          <cell r="U31">
            <v>-9464</v>
          </cell>
          <cell r="V31">
            <v>-9464</v>
          </cell>
          <cell r="W31">
            <v>-9464</v>
          </cell>
          <cell r="X31">
            <v>-9464</v>
          </cell>
          <cell r="Y31">
            <v>-9464</v>
          </cell>
          <cell r="Z31">
            <v>-9983</v>
          </cell>
          <cell r="AA31">
            <v>-9464</v>
          </cell>
          <cell r="AB31">
            <v>-9464</v>
          </cell>
          <cell r="AC31">
            <v>-9464</v>
          </cell>
          <cell r="AD31">
            <v>-9464</v>
          </cell>
          <cell r="AE31">
            <v>-9464</v>
          </cell>
          <cell r="AF31">
            <v>-9464</v>
          </cell>
          <cell r="AG31">
            <v>-9464</v>
          </cell>
          <cell r="AH31">
            <v>-9464</v>
          </cell>
          <cell r="AI31">
            <v>-9464</v>
          </cell>
          <cell r="AJ31">
            <v>-9464</v>
          </cell>
          <cell r="AK31">
            <v>-9464</v>
          </cell>
          <cell r="AL31">
            <v>-9983</v>
          </cell>
          <cell r="AM31">
            <v>-9464</v>
          </cell>
          <cell r="AN31">
            <v>-9464</v>
          </cell>
          <cell r="AO31">
            <v>-9464</v>
          </cell>
          <cell r="AP31">
            <v>-9464</v>
          </cell>
          <cell r="AQ31">
            <v>-9464</v>
          </cell>
          <cell r="AR31">
            <v>-9464</v>
          </cell>
          <cell r="AS31">
            <v>-9464</v>
          </cell>
          <cell r="AT31">
            <v>-9464</v>
          </cell>
          <cell r="AU31">
            <v>-9464</v>
          </cell>
          <cell r="AV31">
            <v>-9464</v>
          </cell>
          <cell r="AW31">
            <v>-9464</v>
          </cell>
          <cell r="AX31">
            <v>-9983</v>
          </cell>
          <cell r="AY31">
            <v>-9464</v>
          </cell>
          <cell r="AZ31">
            <v>-9464</v>
          </cell>
          <cell r="BA31">
            <v>-9464</v>
          </cell>
          <cell r="BB31">
            <v>-9464</v>
          </cell>
          <cell r="BC31">
            <v>-9464</v>
          </cell>
          <cell r="BD31">
            <v>-9464</v>
          </cell>
          <cell r="BE31">
            <v>-9464</v>
          </cell>
          <cell r="BF31">
            <v>-9464</v>
          </cell>
          <cell r="BG31">
            <v>-9464</v>
          </cell>
          <cell r="BH31">
            <v>-9464</v>
          </cell>
          <cell r="BI31">
            <v>-9464</v>
          </cell>
          <cell r="BJ31">
            <v>-9983</v>
          </cell>
          <cell r="BK31">
            <v>-9464</v>
          </cell>
          <cell r="BL31">
            <v>-9464</v>
          </cell>
          <cell r="BM31">
            <v>-9464</v>
          </cell>
          <cell r="BN31">
            <v>-9464</v>
          </cell>
          <cell r="BO31">
            <v>-9464</v>
          </cell>
          <cell r="BP31">
            <v>-9464</v>
          </cell>
          <cell r="BQ31">
            <v>-9464</v>
          </cell>
          <cell r="BR31">
            <v>-9464</v>
          </cell>
          <cell r="BS31">
            <v>-9464</v>
          </cell>
          <cell r="BT31">
            <v>-9464</v>
          </cell>
          <cell r="BU31">
            <v>-9464</v>
          </cell>
          <cell r="BV31">
            <v>-9983</v>
          </cell>
          <cell r="BW31">
            <v>-9464</v>
          </cell>
          <cell r="BX31">
            <v>-9464</v>
          </cell>
          <cell r="BY31">
            <v>-9464</v>
          </cell>
          <cell r="BZ31">
            <v>-9464</v>
          </cell>
          <cell r="CA31">
            <v>-9464</v>
          </cell>
          <cell r="CB31">
            <v>-9464</v>
          </cell>
          <cell r="CC31">
            <v>-9464</v>
          </cell>
          <cell r="CD31">
            <v>-9464</v>
          </cell>
          <cell r="CE31">
            <v>-9464</v>
          </cell>
          <cell r="CF31">
            <v>-9464</v>
          </cell>
          <cell r="CG31">
            <v>-9464</v>
          </cell>
          <cell r="CH31">
            <v>-9983</v>
          </cell>
          <cell r="CI31">
            <v>-9464</v>
          </cell>
          <cell r="CJ31">
            <v>-9464</v>
          </cell>
          <cell r="CK31">
            <v>-9464</v>
          </cell>
          <cell r="CL31">
            <v>-9464</v>
          </cell>
          <cell r="CM31">
            <v>-9464</v>
          </cell>
          <cell r="CN31">
            <v>-9464</v>
          </cell>
          <cell r="CO31">
            <v>-9464</v>
          </cell>
          <cell r="CP31">
            <v>-9464</v>
          </cell>
          <cell r="CQ31">
            <v>-9464</v>
          </cell>
          <cell r="CR31">
            <v>-9464</v>
          </cell>
          <cell r="CS31">
            <v>-9464</v>
          </cell>
          <cell r="CT31">
            <v>-9983</v>
          </cell>
          <cell r="CU31">
            <v>-9464</v>
          </cell>
          <cell r="CV31">
            <v>-9464</v>
          </cell>
          <cell r="CW31">
            <v>-9464</v>
          </cell>
          <cell r="CX31">
            <v>-9464</v>
          </cell>
          <cell r="CY31">
            <v>-9464</v>
          </cell>
          <cell r="CZ31">
            <v>-9464</v>
          </cell>
          <cell r="DA31">
            <v>-9464</v>
          </cell>
          <cell r="DB31">
            <v>-9464</v>
          </cell>
          <cell r="DC31">
            <v>-9464</v>
          </cell>
          <cell r="DD31">
            <v>-9464</v>
          </cell>
          <cell r="DE31">
            <v>-9464</v>
          </cell>
          <cell r="DF31">
            <v>-9983</v>
          </cell>
          <cell r="DG31">
            <v>-9464</v>
          </cell>
          <cell r="DH31">
            <v>-9464</v>
          </cell>
          <cell r="DI31">
            <v>-9464</v>
          </cell>
          <cell r="DJ31">
            <v>-9464</v>
          </cell>
          <cell r="DK31">
            <v>-9464</v>
          </cell>
          <cell r="DL31">
            <v>-9464</v>
          </cell>
          <cell r="DM31">
            <v>-9464</v>
          </cell>
          <cell r="DN31">
            <v>-9464</v>
          </cell>
          <cell r="DO31">
            <v>-9464</v>
          </cell>
          <cell r="DP31">
            <v>-9464</v>
          </cell>
          <cell r="DQ31">
            <v>-9464</v>
          </cell>
        </row>
        <row r="32">
          <cell r="A32">
            <v>190</v>
          </cell>
          <cell r="B32">
            <v>-10421</v>
          </cell>
          <cell r="C32">
            <v>-10421</v>
          </cell>
          <cell r="D32">
            <v>-10421</v>
          </cell>
          <cell r="E32">
            <v>-10421</v>
          </cell>
          <cell r="F32">
            <v>-10421</v>
          </cell>
          <cell r="G32">
            <v>-10421</v>
          </cell>
          <cell r="H32">
            <v>-10421</v>
          </cell>
          <cell r="I32">
            <v>-10421</v>
          </cell>
          <cell r="J32">
            <v>-10421</v>
          </cell>
          <cell r="K32">
            <v>-10421</v>
          </cell>
          <cell r="L32">
            <v>-10421</v>
          </cell>
          <cell r="M32">
            <v>-10421</v>
          </cell>
          <cell r="N32">
            <v>-9041</v>
          </cell>
          <cell r="O32">
            <v>-9041</v>
          </cell>
          <cell r="P32">
            <v>-9041</v>
          </cell>
          <cell r="Q32">
            <v>-9041</v>
          </cell>
          <cell r="R32">
            <v>-9041</v>
          </cell>
          <cell r="S32">
            <v>-9041</v>
          </cell>
          <cell r="T32">
            <v>-9041</v>
          </cell>
          <cell r="U32">
            <v>-9041</v>
          </cell>
          <cell r="V32">
            <v>-9041</v>
          </cell>
          <cell r="W32">
            <v>-9041</v>
          </cell>
          <cell r="X32">
            <v>-9041</v>
          </cell>
          <cell r="Y32">
            <v>-9041</v>
          </cell>
          <cell r="Z32">
            <v>-9041</v>
          </cell>
          <cell r="AA32">
            <v>-9041</v>
          </cell>
          <cell r="AB32">
            <v>-9041</v>
          </cell>
          <cell r="AC32">
            <v>-9041</v>
          </cell>
          <cell r="AD32">
            <v>-9041</v>
          </cell>
          <cell r="AE32">
            <v>-9041</v>
          </cell>
          <cell r="AF32">
            <v>-9041</v>
          </cell>
          <cell r="AG32">
            <v>-9041</v>
          </cell>
          <cell r="AH32">
            <v>-9041</v>
          </cell>
          <cell r="AI32">
            <v>-9041</v>
          </cell>
          <cell r="AJ32">
            <v>-9041</v>
          </cell>
          <cell r="AK32">
            <v>-9041</v>
          </cell>
          <cell r="AL32">
            <v>-9041</v>
          </cell>
          <cell r="AM32">
            <v>-9041</v>
          </cell>
          <cell r="AN32">
            <v>-9041</v>
          </cell>
          <cell r="AO32">
            <v>-9041</v>
          </cell>
          <cell r="AP32">
            <v>-9041</v>
          </cell>
          <cell r="AQ32">
            <v>-9041</v>
          </cell>
          <cell r="AR32">
            <v>-9041</v>
          </cell>
          <cell r="AS32">
            <v>-9041</v>
          </cell>
          <cell r="AT32">
            <v>-9041</v>
          </cell>
          <cell r="AU32">
            <v>-9041</v>
          </cell>
          <cell r="AV32">
            <v>-9041</v>
          </cell>
          <cell r="AW32">
            <v>-9041</v>
          </cell>
          <cell r="AX32">
            <v>-9041</v>
          </cell>
          <cell r="AY32">
            <v>-9041</v>
          </cell>
          <cell r="AZ32">
            <v>-9041</v>
          </cell>
          <cell r="BA32">
            <v>-9041</v>
          </cell>
          <cell r="BB32">
            <v>-9041</v>
          </cell>
          <cell r="BC32">
            <v>-9041</v>
          </cell>
          <cell r="BD32">
            <v>-9041</v>
          </cell>
          <cell r="BE32">
            <v>-9041</v>
          </cell>
          <cell r="BF32">
            <v>-9041</v>
          </cell>
          <cell r="BG32">
            <v>-9041</v>
          </cell>
          <cell r="BH32">
            <v>-9041</v>
          </cell>
          <cell r="BI32">
            <v>-9041</v>
          </cell>
          <cell r="BJ32">
            <v>-9041</v>
          </cell>
          <cell r="BK32">
            <v>-9041</v>
          </cell>
          <cell r="BL32">
            <v>-9041</v>
          </cell>
          <cell r="BM32">
            <v>-9041</v>
          </cell>
          <cell r="BN32">
            <v>-9041</v>
          </cell>
          <cell r="BO32">
            <v>-9041</v>
          </cell>
          <cell r="BP32">
            <v>-9041</v>
          </cell>
          <cell r="BQ32">
            <v>-9041</v>
          </cell>
          <cell r="BR32">
            <v>-9041</v>
          </cell>
          <cell r="BS32">
            <v>-9041</v>
          </cell>
          <cell r="BT32">
            <v>-9041</v>
          </cell>
          <cell r="BU32">
            <v>-9041</v>
          </cell>
          <cell r="BV32">
            <v>-9041</v>
          </cell>
          <cell r="BW32">
            <v>-9041</v>
          </cell>
          <cell r="BX32">
            <v>-9041</v>
          </cell>
          <cell r="BY32">
            <v>-9041</v>
          </cell>
          <cell r="BZ32">
            <v>-9041</v>
          </cell>
          <cell r="CA32">
            <v>-9041</v>
          </cell>
          <cell r="CB32">
            <v>-9041</v>
          </cell>
          <cell r="CC32">
            <v>-9041</v>
          </cell>
          <cell r="CD32">
            <v>-9041</v>
          </cell>
          <cell r="CE32">
            <v>-9041</v>
          </cell>
          <cell r="CF32">
            <v>-9041</v>
          </cell>
          <cell r="CG32">
            <v>-9041</v>
          </cell>
          <cell r="CH32">
            <v>-9041</v>
          </cell>
          <cell r="CI32">
            <v>-9041</v>
          </cell>
          <cell r="CJ32">
            <v>-9041</v>
          </cell>
          <cell r="CK32">
            <v>-9041</v>
          </cell>
          <cell r="CL32">
            <v>-9041</v>
          </cell>
          <cell r="CM32">
            <v>-9041</v>
          </cell>
          <cell r="CN32">
            <v>-9041</v>
          </cell>
          <cell r="CO32">
            <v>-9041</v>
          </cell>
          <cell r="CP32">
            <v>-9041</v>
          </cell>
          <cell r="CQ32">
            <v>-9041</v>
          </cell>
          <cell r="CR32">
            <v>-9041</v>
          </cell>
          <cell r="CS32">
            <v>-9041</v>
          </cell>
          <cell r="CT32">
            <v>-9041</v>
          </cell>
          <cell r="CU32">
            <v>-9041</v>
          </cell>
          <cell r="CV32">
            <v>-9041</v>
          </cell>
          <cell r="CW32">
            <v>-9041</v>
          </cell>
          <cell r="CX32">
            <v>-9041</v>
          </cell>
          <cell r="CY32">
            <v>-9041</v>
          </cell>
          <cell r="CZ32">
            <v>-9041</v>
          </cell>
          <cell r="DA32">
            <v>-9041</v>
          </cell>
          <cell r="DB32">
            <v>-9041</v>
          </cell>
          <cell r="DC32">
            <v>-9041</v>
          </cell>
          <cell r="DD32">
            <v>-9041</v>
          </cell>
          <cell r="DE32">
            <v>-9041</v>
          </cell>
          <cell r="DF32">
            <v>-9041</v>
          </cell>
          <cell r="DG32">
            <v>-9041</v>
          </cell>
          <cell r="DH32">
            <v>-9041</v>
          </cell>
          <cell r="DI32">
            <v>-9041</v>
          </cell>
          <cell r="DJ32">
            <v>-9041</v>
          </cell>
          <cell r="DK32">
            <v>-9041</v>
          </cell>
          <cell r="DL32">
            <v>-9041</v>
          </cell>
          <cell r="DM32">
            <v>-9041</v>
          </cell>
          <cell r="DN32">
            <v>-9041</v>
          </cell>
          <cell r="DO32">
            <v>-9041</v>
          </cell>
          <cell r="DP32">
            <v>-9041</v>
          </cell>
          <cell r="DQ32">
            <v>-9041</v>
          </cell>
        </row>
        <row r="33">
          <cell r="A33">
            <v>191</v>
          </cell>
          <cell r="B33">
            <v>-663</v>
          </cell>
          <cell r="C33">
            <v>-663</v>
          </cell>
          <cell r="D33">
            <v>-663</v>
          </cell>
          <cell r="E33">
            <v>-663</v>
          </cell>
          <cell r="F33">
            <v>-663</v>
          </cell>
          <cell r="G33">
            <v>-663</v>
          </cell>
          <cell r="H33">
            <v>-663</v>
          </cell>
          <cell r="I33">
            <v>-663</v>
          </cell>
          <cell r="J33">
            <v>-663</v>
          </cell>
          <cell r="K33">
            <v>-663</v>
          </cell>
          <cell r="L33">
            <v>-663</v>
          </cell>
          <cell r="M33">
            <v>-663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</row>
        <row r="34">
          <cell r="A34">
            <v>192</v>
          </cell>
          <cell r="B34">
            <v>-78916</v>
          </cell>
          <cell r="C34">
            <v>-78915</v>
          </cell>
          <cell r="D34">
            <v>-78915</v>
          </cell>
          <cell r="E34">
            <v>-79002</v>
          </cell>
          <cell r="F34">
            <v>-80209</v>
          </cell>
          <cell r="G34">
            <v>-82529</v>
          </cell>
          <cell r="H34">
            <v>-83461</v>
          </cell>
          <cell r="I34">
            <v>-106437</v>
          </cell>
          <cell r="J34">
            <v>-106437</v>
          </cell>
          <cell r="K34">
            <v>-106437</v>
          </cell>
          <cell r="L34">
            <v>-106437</v>
          </cell>
          <cell r="M34">
            <v>-106437</v>
          </cell>
          <cell r="N34">
            <v>-11331.1</v>
          </cell>
          <cell r="O34">
            <v>-11331.1</v>
          </cell>
          <cell r="P34">
            <v>-11331.1</v>
          </cell>
          <cell r="Q34">
            <v>-11331.1</v>
          </cell>
          <cell r="R34">
            <v>-11331.1</v>
          </cell>
          <cell r="S34">
            <v>-11331.1</v>
          </cell>
          <cell r="T34">
            <v>-11331.1</v>
          </cell>
          <cell r="U34">
            <v>-11331.1</v>
          </cell>
          <cell r="V34">
            <v>-11331.1</v>
          </cell>
          <cell r="W34">
            <v>-12464.21</v>
          </cell>
          <cell r="X34">
            <v>-12464.21</v>
          </cell>
          <cell r="Y34">
            <v>-12464.21</v>
          </cell>
          <cell r="Z34">
            <v>-12464.21</v>
          </cell>
          <cell r="AA34">
            <v>-12464.21</v>
          </cell>
          <cell r="AB34">
            <v>-12464.21</v>
          </cell>
          <cell r="AC34">
            <v>-12464.21</v>
          </cell>
          <cell r="AD34">
            <v>-12464.21</v>
          </cell>
          <cell r="AE34">
            <v>-12464.21</v>
          </cell>
          <cell r="AF34">
            <v>-12464.21</v>
          </cell>
          <cell r="AG34">
            <v>-12464.21</v>
          </cell>
          <cell r="AH34">
            <v>-12464.21</v>
          </cell>
          <cell r="AI34">
            <v>-12464.21</v>
          </cell>
          <cell r="AJ34">
            <v>-12464.21</v>
          </cell>
          <cell r="AK34">
            <v>-12464.21</v>
          </cell>
          <cell r="AL34">
            <v>-12464.21</v>
          </cell>
          <cell r="AM34">
            <v>-12464.21</v>
          </cell>
          <cell r="AN34">
            <v>-12464.21</v>
          </cell>
          <cell r="AO34">
            <v>-12464.21</v>
          </cell>
          <cell r="AP34">
            <v>-12464.21</v>
          </cell>
          <cell r="AQ34">
            <v>-12464.21</v>
          </cell>
          <cell r="AR34">
            <v>-12464.21</v>
          </cell>
          <cell r="AS34">
            <v>-12464.21</v>
          </cell>
          <cell r="AT34">
            <v>-12464.21</v>
          </cell>
          <cell r="AU34">
            <v>-13087.420500000002</v>
          </cell>
          <cell r="AV34">
            <v>-13087.420500000002</v>
          </cell>
          <cell r="AW34">
            <v>-13087.420500000002</v>
          </cell>
          <cell r="AX34">
            <v>-13087.420500000002</v>
          </cell>
          <cell r="AY34">
            <v>-13087.420500000002</v>
          </cell>
          <cell r="AZ34">
            <v>-13087.420500000002</v>
          </cell>
          <cell r="BA34">
            <v>-13087.420500000002</v>
          </cell>
          <cell r="BB34">
            <v>-13087.420500000002</v>
          </cell>
          <cell r="BC34">
            <v>-13087.420500000002</v>
          </cell>
          <cell r="BD34">
            <v>-13087.420500000002</v>
          </cell>
          <cell r="BE34">
            <v>-13087.420500000002</v>
          </cell>
          <cell r="BF34">
            <v>-13087.420500000002</v>
          </cell>
          <cell r="BG34">
            <v>-13087.420500000002</v>
          </cell>
          <cell r="BH34">
            <v>-13087.420500000002</v>
          </cell>
          <cell r="BI34">
            <v>-13087.420500000002</v>
          </cell>
          <cell r="BJ34">
            <v>-13087.420500000002</v>
          </cell>
          <cell r="BK34">
            <v>-13087.420500000002</v>
          </cell>
          <cell r="BL34">
            <v>-13087.420500000002</v>
          </cell>
          <cell r="BM34">
            <v>-13087.420500000002</v>
          </cell>
          <cell r="BN34">
            <v>-13087.420500000002</v>
          </cell>
          <cell r="BO34">
            <v>-13087.420500000002</v>
          </cell>
          <cell r="BP34">
            <v>-13087.420500000002</v>
          </cell>
          <cell r="BQ34">
            <v>-13087.420500000002</v>
          </cell>
          <cell r="BR34">
            <v>-13087.420500000002</v>
          </cell>
          <cell r="BS34">
            <v>-13741.791525000002</v>
          </cell>
          <cell r="BT34">
            <v>-13741.791525000002</v>
          </cell>
          <cell r="BU34">
            <v>-13741.791525000002</v>
          </cell>
          <cell r="BV34">
            <v>-13741.791525000002</v>
          </cell>
          <cell r="BW34">
            <v>-13741.791525000002</v>
          </cell>
          <cell r="BX34">
            <v>-13741.791525000002</v>
          </cell>
          <cell r="BY34">
            <v>-13741.791525000002</v>
          </cell>
          <cell r="BZ34">
            <v>-13741.791525000002</v>
          </cell>
          <cell r="CA34">
            <v>-13741.791525000002</v>
          </cell>
          <cell r="CB34">
            <v>-13741.791525000002</v>
          </cell>
          <cell r="CC34">
            <v>-13741.791525000002</v>
          </cell>
          <cell r="CD34">
            <v>-13741.791525000002</v>
          </cell>
          <cell r="CE34">
            <v>-13741.791525000002</v>
          </cell>
          <cell r="CF34">
            <v>-13741.791525000002</v>
          </cell>
          <cell r="CG34">
            <v>-13741.791525000002</v>
          </cell>
          <cell r="CH34">
            <v>-13741.791525000002</v>
          </cell>
          <cell r="CI34">
            <v>-13741.791525000002</v>
          </cell>
          <cell r="CJ34">
            <v>-13741.791525000002</v>
          </cell>
          <cell r="CK34">
            <v>-13741.791525000002</v>
          </cell>
          <cell r="CL34">
            <v>-13741.791525000002</v>
          </cell>
          <cell r="CM34">
            <v>-13741.791525000002</v>
          </cell>
          <cell r="CN34">
            <v>-13741.791525000002</v>
          </cell>
          <cell r="CO34">
            <v>-13741.791525000002</v>
          </cell>
          <cell r="CP34">
            <v>-13741.791525000002</v>
          </cell>
          <cell r="CQ34">
            <v>-14428.881101250003</v>
          </cell>
          <cell r="CR34">
            <v>-14428.881101250003</v>
          </cell>
          <cell r="CS34">
            <v>-14428.881101250003</v>
          </cell>
          <cell r="CT34">
            <v>-14428.881101250003</v>
          </cell>
          <cell r="CU34">
            <v>-14428.881101250003</v>
          </cell>
          <cell r="CV34">
            <v>-14428.881101250003</v>
          </cell>
          <cell r="CW34">
            <v>-14428.881101250003</v>
          </cell>
          <cell r="CX34">
            <v>-14428.881101250003</v>
          </cell>
          <cell r="CY34">
            <v>-14428.881101250003</v>
          </cell>
          <cell r="CZ34">
            <v>-14428.881101250003</v>
          </cell>
          <cell r="DA34">
            <v>-14428.881101250003</v>
          </cell>
          <cell r="DB34">
            <v>-14428.881101250003</v>
          </cell>
          <cell r="DC34">
            <v>-14428.881101250003</v>
          </cell>
          <cell r="DD34">
            <v>-14428.881101250003</v>
          </cell>
          <cell r="DE34">
            <v>-14428.881101250003</v>
          </cell>
          <cell r="DF34">
            <v>-14428.881101250003</v>
          </cell>
          <cell r="DG34">
            <v>-14428.881101250003</v>
          </cell>
          <cell r="DH34">
            <v>-14428.881101250003</v>
          </cell>
          <cell r="DI34">
            <v>-14428.881101250003</v>
          </cell>
          <cell r="DJ34">
            <v>-14428.881101250003</v>
          </cell>
          <cell r="DK34">
            <v>-14428.881101250003</v>
          </cell>
          <cell r="DL34">
            <v>-14428.881101250003</v>
          </cell>
          <cell r="DM34">
            <v>-14428.881101250003</v>
          </cell>
          <cell r="DN34">
            <v>-14428.881101250003</v>
          </cell>
          <cell r="DO34">
            <v>-15150.325156312503</v>
          </cell>
          <cell r="DP34">
            <v>-15150.325156312503</v>
          </cell>
          <cell r="DQ34">
            <v>-15150.325156312503</v>
          </cell>
        </row>
        <row r="35">
          <cell r="A35">
            <v>193</v>
          </cell>
          <cell r="B35">
            <v>-51773</v>
          </cell>
          <cell r="C35">
            <v>-46254</v>
          </cell>
          <cell r="D35">
            <v>-42020</v>
          </cell>
          <cell r="E35">
            <v>-44657</v>
          </cell>
          <cell r="F35">
            <v>-39377</v>
          </cell>
          <cell r="G35">
            <v>-33761</v>
          </cell>
          <cell r="H35">
            <v>-44985</v>
          </cell>
          <cell r="I35">
            <v>-48998</v>
          </cell>
          <cell r="J35">
            <v>-36693.070500000002</v>
          </cell>
          <cell r="K35">
            <v>-37743</v>
          </cell>
          <cell r="L35">
            <v>-48382</v>
          </cell>
          <cell r="M35">
            <v>-46541</v>
          </cell>
          <cell r="N35">
            <v>-663</v>
          </cell>
          <cell r="O35">
            <v>-663</v>
          </cell>
          <cell r="P35">
            <v>-663</v>
          </cell>
          <cell r="Q35">
            <v>-663</v>
          </cell>
          <cell r="R35">
            <v>-663</v>
          </cell>
          <cell r="S35">
            <v>-663</v>
          </cell>
          <cell r="T35">
            <v>-663</v>
          </cell>
          <cell r="U35">
            <v>-663</v>
          </cell>
          <cell r="V35">
            <v>-663</v>
          </cell>
          <cell r="W35">
            <v>-663</v>
          </cell>
          <cell r="X35">
            <v>-663</v>
          </cell>
          <cell r="Y35">
            <v>-663</v>
          </cell>
          <cell r="Z35">
            <v>-663</v>
          </cell>
          <cell r="AA35">
            <v>-663</v>
          </cell>
          <cell r="AB35">
            <v>-663</v>
          </cell>
          <cell r="AC35">
            <v>-663</v>
          </cell>
          <cell r="AD35">
            <v>-663</v>
          </cell>
          <cell r="AE35">
            <v>-663</v>
          </cell>
          <cell r="AF35">
            <v>-663</v>
          </cell>
          <cell r="AG35">
            <v>-663</v>
          </cell>
          <cell r="AH35">
            <v>-663</v>
          </cell>
          <cell r="AI35">
            <v>-663</v>
          </cell>
          <cell r="AJ35">
            <v>-663</v>
          </cell>
          <cell r="AK35">
            <v>-663</v>
          </cell>
          <cell r="AL35">
            <v>-663</v>
          </cell>
          <cell r="AM35">
            <v>-663</v>
          </cell>
          <cell r="AN35">
            <v>-663</v>
          </cell>
          <cell r="AO35">
            <v>-663</v>
          </cell>
          <cell r="AP35">
            <v>-663</v>
          </cell>
          <cell r="AQ35">
            <v>-663</v>
          </cell>
          <cell r="AR35">
            <v>-663</v>
          </cell>
          <cell r="AS35">
            <v>-663</v>
          </cell>
          <cell r="AT35">
            <v>-663</v>
          </cell>
          <cell r="AU35">
            <v>-663</v>
          </cell>
          <cell r="AV35">
            <v>-663</v>
          </cell>
          <cell r="AW35">
            <v>-663</v>
          </cell>
          <cell r="AX35">
            <v>-663</v>
          </cell>
          <cell r="AY35">
            <v>-663</v>
          </cell>
          <cell r="AZ35">
            <v>-663</v>
          </cell>
          <cell r="BA35">
            <v>-663</v>
          </cell>
          <cell r="BB35">
            <v>-663</v>
          </cell>
          <cell r="BC35">
            <v>-663</v>
          </cell>
          <cell r="BD35">
            <v>-663</v>
          </cell>
          <cell r="BE35">
            <v>-663</v>
          </cell>
          <cell r="BF35">
            <v>-663</v>
          </cell>
          <cell r="BG35">
            <v>-663</v>
          </cell>
          <cell r="BH35">
            <v>-663</v>
          </cell>
          <cell r="BI35">
            <v>-663</v>
          </cell>
          <cell r="BJ35">
            <v>-663</v>
          </cell>
          <cell r="BK35">
            <v>-663</v>
          </cell>
          <cell r="BL35">
            <v>-663</v>
          </cell>
          <cell r="BM35">
            <v>-663</v>
          </cell>
          <cell r="BN35">
            <v>-663</v>
          </cell>
          <cell r="BO35">
            <v>-663</v>
          </cell>
          <cell r="BP35">
            <v>-663</v>
          </cell>
          <cell r="BQ35">
            <v>-663</v>
          </cell>
          <cell r="BR35">
            <v>-663</v>
          </cell>
          <cell r="BS35">
            <v>-663</v>
          </cell>
          <cell r="BT35">
            <v>-663</v>
          </cell>
          <cell r="BU35">
            <v>-663</v>
          </cell>
          <cell r="BV35">
            <v>-663</v>
          </cell>
          <cell r="BW35">
            <v>-663</v>
          </cell>
          <cell r="BX35">
            <v>-663</v>
          </cell>
          <cell r="BY35">
            <v>-663</v>
          </cell>
          <cell r="BZ35">
            <v>-663</v>
          </cell>
          <cell r="CA35">
            <v>-663</v>
          </cell>
          <cell r="CB35">
            <v>-663</v>
          </cell>
          <cell r="CC35">
            <v>-663</v>
          </cell>
          <cell r="CD35">
            <v>-663</v>
          </cell>
          <cell r="CE35">
            <v>-663</v>
          </cell>
          <cell r="CF35">
            <v>-663</v>
          </cell>
          <cell r="CG35">
            <v>-663</v>
          </cell>
          <cell r="CH35">
            <v>-663</v>
          </cell>
          <cell r="CI35">
            <v>-663</v>
          </cell>
          <cell r="CJ35">
            <v>-663</v>
          </cell>
          <cell r="CK35">
            <v>-663</v>
          </cell>
          <cell r="CL35">
            <v>-663</v>
          </cell>
          <cell r="CM35">
            <v>-663</v>
          </cell>
          <cell r="CN35">
            <v>-663</v>
          </cell>
          <cell r="CO35">
            <v>-663</v>
          </cell>
          <cell r="CP35">
            <v>-663</v>
          </cell>
          <cell r="CQ35">
            <v>-663</v>
          </cell>
          <cell r="CR35">
            <v>-663</v>
          </cell>
          <cell r="CS35">
            <v>-663</v>
          </cell>
          <cell r="CT35">
            <v>-663</v>
          </cell>
          <cell r="CU35">
            <v>-663</v>
          </cell>
          <cell r="CV35">
            <v>-663</v>
          </cell>
          <cell r="CW35">
            <v>-663</v>
          </cell>
          <cell r="CX35">
            <v>-663</v>
          </cell>
          <cell r="CY35">
            <v>-663</v>
          </cell>
          <cell r="CZ35">
            <v>-663</v>
          </cell>
          <cell r="DA35">
            <v>-663</v>
          </cell>
          <cell r="DB35">
            <v>-663</v>
          </cell>
          <cell r="DC35">
            <v>-663</v>
          </cell>
          <cell r="DD35">
            <v>-663</v>
          </cell>
          <cell r="DE35">
            <v>-663</v>
          </cell>
          <cell r="DF35">
            <v>-663</v>
          </cell>
          <cell r="DG35">
            <v>-663</v>
          </cell>
          <cell r="DH35">
            <v>-663</v>
          </cell>
          <cell r="DI35">
            <v>-663</v>
          </cell>
          <cell r="DJ35">
            <v>-663</v>
          </cell>
          <cell r="DK35">
            <v>-663</v>
          </cell>
          <cell r="DL35">
            <v>-663</v>
          </cell>
          <cell r="DM35">
            <v>-663</v>
          </cell>
          <cell r="DN35">
            <v>-663</v>
          </cell>
          <cell r="DO35">
            <v>-663</v>
          </cell>
          <cell r="DP35">
            <v>-663</v>
          </cell>
          <cell r="DQ35">
            <v>-663</v>
          </cell>
        </row>
        <row r="36">
          <cell r="A36">
            <v>194</v>
          </cell>
          <cell r="B36">
            <v>-17173</v>
          </cell>
          <cell r="C36">
            <v>-17173</v>
          </cell>
          <cell r="D36">
            <v>-17173</v>
          </cell>
          <cell r="E36">
            <v>-17173</v>
          </cell>
          <cell r="F36">
            <v>-17173</v>
          </cell>
          <cell r="G36">
            <v>-17173</v>
          </cell>
          <cell r="H36">
            <v>-17173</v>
          </cell>
          <cell r="I36">
            <v>-17173</v>
          </cell>
          <cell r="J36">
            <v>-17173</v>
          </cell>
          <cell r="K36">
            <v>-17173</v>
          </cell>
          <cell r="L36">
            <v>-17173</v>
          </cell>
          <cell r="M36">
            <v>-17173</v>
          </cell>
          <cell r="N36">
            <v>-79002</v>
          </cell>
          <cell r="O36">
            <v>-79002</v>
          </cell>
          <cell r="P36">
            <v>-79002</v>
          </cell>
          <cell r="Q36">
            <v>-79002</v>
          </cell>
          <cell r="R36">
            <v>-79002</v>
          </cell>
          <cell r="S36">
            <v>-79002</v>
          </cell>
          <cell r="T36">
            <v>-79002</v>
          </cell>
          <cell r="U36">
            <v>-79002</v>
          </cell>
          <cell r="V36">
            <v>-79002</v>
          </cell>
          <cell r="W36">
            <v>-80187.03</v>
          </cell>
          <cell r="X36">
            <v>-80187.03</v>
          </cell>
          <cell r="Y36">
            <v>-80187.03</v>
          </cell>
          <cell r="Z36">
            <v>-80187.03</v>
          </cell>
          <cell r="AA36">
            <v>-80187.03</v>
          </cell>
          <cell r="AB36">
            <v>-80187.03</v>
          </cell>
          <cell r="AC36">
            <v>-80187.03</v>
          </cell>
          <cell r="AD36">
            <v>-80187.03</v>
          </cell>
          <cell r="AE36">
            <v>-80187.03</v>
          </cell>
          <cell r="AF36">
            <v>-80187.03</v>
          </cell>
          <cell r="AG36">
            <v>-80187.03</v>
          </cell>
          <cell r="AH36">
            <v>-80187.03</v>
          </cell>
          <cell r="AI36">
            <v>-80187.03</v>
          </cell>
          <cell r="AJ36">
            <v>-80187.03</v>
          </cell>
          <cell r="AK36">
            <v>-80187.03</v>
          </cell>
          <cell r="AL36">
            <v>-80187.03</v>
          </cell>
          <cell r="AM36">
            <v>-80187.03</v>
          </cell>
          <cell r="AN36">
            <v>-80187.03</v>
          </cell>
          <cell r="AO36">
            <v>-80187.03</v>
          </cell>
          <cell r="AP36">
            <v>-80187.03</v>
          </cell>
          <cell r="AQ36">
            <v>-80187.03</v>
          </cell>
          <cell r="AR36">
            <v>-80187.03</v>
          </cell>
          <cell r="AS36">
            <v>-80187.03</v>
          </cell>
          <cell r="AT36">
            <v>-80187.03</v>
          </cell>
          <cell r="AU36">
            <v>-81389.835449999984</v>
          </cell>
          <cell r="AV36">
            <v>-81389.835449999984</v>
          </cell>
          <cell r="AW36">
            <v>-81389.835449999984</v>
          </cell>
          <cell r="AX36">
            <v>-81389.835449999984</v>
          </cell>
          <cell r="AY36">
            <v>-81389.835449999984</v>
          </cell>
          <cell r="AZ36">
            <v>-81389.835449999984</v>
          </cell>
          <cell r="BA36">
            <v>-81389.835449999984</v>
          </cell>
          <cell r="BB36">
            <v>-81389.835449999984</v>
          </cell>
          <cell r="BC36">
            <v>-81389.835449999984</v>
          </cell>
          <cell r="BD36">
            <v>-81389.835449999984</v>
          </cell>
          <cell r="BE36">
            <v>-81389.835449999984</v>
          </cell>
          <cell r="BF36">
            <v>-81389.835449999984</v>
          </cell>
          <cell r="BG36">
            <v>-81389.835449999984</v>
          </cell>
          <cell r="BH36">
            <v>-81389.835449999984</v>
          </cell>
          <cell r="BI36">
            <v>-81389.835449999984</v>
          </cell>
          <cell r="BJ36">
            <v>-81389.835449999984</v>
          </cell>
          <cell r="BK36">
            <v>-81389.835449999984</v>
          </cell>
          <cell r="BL36">
            <v>-81389.835449999984</v>
          </cell>
          <cell r="BM36">
            <v>-81389.835449999984</v>
          </cell>
          <cell r="BN36">
            <v>-81389.835449999984</v>
          </cell>
          <cell r="BO36">
            <v>-81389.835449999984</v>
          </cell>
          <cell r="BP36">
            <v>-81389.835449999984</v>
          </cell>
          <cell r="BQ36">
            <v>-81389.835449999984</v>
          </cell>
          <cell r="BR36">
            <v>-81389.835449999984</v>
          </cell>
          <cell r="BS36">
            <v>-82610.682981749982</v>
          </cell>
          <cell r="BT36">
            <v>-82610.682981749982</v>
          </cell>
          <cell r="BU36">
            <v>-82610.682981749982</v>
          </cell>
          <cell r="BV36">
            <v>-82610.682981749982</v>
          </cell>
          <cell r="BW36">
            <v>-82610.682981749982</v>
          </cell>
          <cell r="BX36">
            <v>-82610.682981749982</v>
          </cell>
          <cell r="BY36">
            <v>-82610.682981749982</v>
          </cell>
          <cell r="BZ36">
            <v>-82610.682981749982</v>
          </cell>
          <cell r="CA36">
            <v>-82610.682981749982</v>
          </cell>
          <cell r="CB36">
            <v>-82610.682981749982</v>
          </cell>
          <cell r="CC36">
            <v>-82610.682981749982</v>
          </cell>
          <cell r="CD36">
            <v>-82610.682981749982</v>
          </cell>
          <cell r="CE36">
            <v>-82610.682981749982</v>
          </cell>
          <cell r="CF36">
            <v>-82610.682981749982</v>
          </cell>
          <cell r="CG36">
            <v>-82610.682981749982</v>
          </cell>
          <cell r="CH36">
            <v>-82610.682981749982</v>
          </cell>
          <cell r="CI36">
            <v>-82610.682981749982</v>
          </cell>
          <cell r="CJ36">
            <v>-82610.682981749982</v>
          </cell>
          <cell r="CK36">
            <v>-82610.682981749982</v>
          </cell>
          <cell r="CL36">
            <v>-82610.682981749982</v>
          </cell>
          <cell r="CM36">
            <v>-82610.682981749982</v>
          </cell>
          <cell r="CN36">
            <v>-82610.682981749982</v>
          </cell>
          <cell r="CO36">
            <v>-82610.682981749982</v>
          </cell>
          <cell r="CP36">
            <v>-82610.682981749982</v>
          </cell>
          <cell r="CQ36">
            <v>-83849.843226476223</v>
          </cell>
          <cell r="CR36">
            <v>-83849.843226476223</v>
          </cell>
          <cell r="CS36">
            <v>-83849.843226476223</v>
          </cell>
          <cell r="CT36">
            <v>-83849.843226476223</v>
          </cell>
          <cell r="CU36">
            <v>-83849.843226476223</v>
          </cell>
          <cell r="CV36">
            <v>-83849.843226476223</v>
          </cell>
          <cell r="CW36">
            <v>-83849.843226476223</v>
          </cell>
          <cell r="CX36">
            <v>-83849.843226476223</v>
          </cell>
          <cell r="CY36">
            <v>-83849.843226476223</v>
          </cell>
          <cell r="CZ36">
            <v>-83849.843226476223</v>
          </cell>
          <cell r="DA36">
            <v>-83849.843226476223</v>
          </cell>
          <cell r="DB36">
            <v>-83849.843226476223</v>
          </cell>
          <cell r="DC36">
            <v>-83849.843226476223</v>
          </cell>
          <cell r="DD36">
            <v>-83849.843226476223</v>
          </cell>
          <cell r="DE36">
            <v>-83849.843226476223</v>
          </cell>
          <cell r="DF36">
            <v>-83849.843226476223</v>
          </cell>
          <cell r="DG36">
            <v>-83849.843226476223</v>
          </cell>
          <cell r="DH36">
            <v>-83849.843226476223</v>
          </cell>
          <cell r="DI36">
            <v>-83849.843226476223</v>
          </cell>
          <cell r="DJ36">
            <v>-83849.843226476223</v>
          </cell>
          <cell r="DK36">
            <v>-83849.843226476223</v>
          </cell>
          <cell r="DL36">
            <v>-83849.843226476223</v>
          </cell>
          <cell r="DM36">
            <v>-83849.843226476223</v>
          </cell>
          <cell r="DN36">
            <v>-83849.843226476223</v>
          </cell>
          <cell r="DO36">
            <v>-85107.590874873364</v>
          </cell>
          <cell r="DP36">
            <v>-85107.590874873364</v>
          </cell>
          <cell r="DQ36">
            <v>-85107.590874873364</v>
          </cell>
        </row>
        <row r="37">
          <cell r="A37">
            <v>195</v>
          </cell>
          <cell r="B37">
            <v>-2866</v>
          </cell>
          <cell r="C37">
            <v>-2866</v>
          </cell>
          <cell r="D37">
            <v>-2866</v>
          </cell>
          <cell r="E37">
            <v>-2866</v>
          </cell>
          <cell r="F37">
            <v>-2866</v>
          </cell>
          <cell r="G37">
            <v>-2866</v>
          </cell>
          <cell r="H37">
            <v>-2866</v>
          </cell>
          <cell r="I37">
            <v>-2866</v>
          </cell>
          <cell r="J37">
            <v>-2866</v>
          </cell>
          <cell r="K37">
            <v>-1806</v>
          </cell>
          <cell r="L37">
            <v>-1806</v>
          </cell>
          <cell r="M37">
            <v>-1806</v>
          </cell>
          <cell r="N37">
            <v>-51773</v>
          </cell>
          <cell r="O37">
            <v>-46254</v>
          </cell>
          <cell r="P37">
            <v>-42020</v>
          </cell>
          <cell r="Q37">
            <v>-33930.605700000007</v>
          </cell>
          <cell r="R37">
            <v>-29622.424199999998</v>
          </cell>
          <cell r="S37">
            <v>-36250.814699999995</v>
          </cell>
          <cell r="T37">
            <v>-35688.7359</v>
          </cell>
          <cell r="U37">
            <v>-42460.913999999997</v>
          </cell>
          <cell r="V37">
            <v>-36693.070500000002</v>
          </cell>
          <cell r="W37">
            <v>-41517.300000000003</v>
          </cell>
          <cell r="X37">
            <v>-53220.2</v>
          </cell>
          <cell r="Y37">
            <v>-51195.1</v>
          </cell>
          <cell r="Z37">
            <v>-56950.3</v>
          </cell>
          <cell r="AA37">
            <v>-50879.4</v>
          </cell>
          <cell r="AB37">
            <v>-46222</v>
          </cell>
          <cell r="AC37">
            <v>-37323.666270000009</v>
          </cell>
          <cell r="AD37">
            <v>-32584.66662</v>
          </cell>
          <cell r="AE37">
            <v>-39875.89617</v>
          </cell>
          <cell r="AF37">
            <v>-39257.609490000003</v>
          </cell>
          <cell r="AG37">
            <v>-46707.005400000002</v>
          </cell>
          <cell r="AH37">
            <v>-40362.377550000005</v>
          </cell>
          <cell r="AI37">
            <v>-41517.300000000003</v>
          </cell>
          <cell r="AJ37">
            <v>-53220.2</v>
          </cell>
          <cell r="AK37">
            <v>-51195.1</v>
          </cell>
          <cell r="AL37">
            <v>-56950.3</v>
          </cell>
          <cell r="AM37">
            <v>-50879.4</v>
          </cell>
          <cell r="AN37">
            <v>-46222</v>
          </cell>
          <cell r="AO37">
            <v>-37323.666270000009</v>
          </cell>
          <cell r="AP37">
            <v>-32584.66662</v>
          </cell>
          <cell r="AQ37">
            <v>-39875.89617</v>
          </cell>
          <cell r="AR37">
            <v>-39257.609490000003</v>
          </cell>
          <cell r="AS37">
            <v>-46707.005400000002</v>
          </cell>
          <cell r="AT37">
            <v>-40362.377550000005</v>
          </cell>
          <cell r="AU37">
            <v>-43593.165000000001</v>
          </cell>
          <cell r="AV37">
            <v>-55881.21</v>
          </cell>
          <cell r="AW37">
            <v>-53754.855000000003</v>
          </cell>
          <cell r="AX37">
            <v>-59797.81500000001</v>
          </cell>
          <cell r="AY37">
            <v>-53423.37</v>
          </cell>
          <cell r="AZ37">
            <v>-48533.1</v>
          </cell>
          <cell r="BA37">
            <v>-39189.849583500014</v>
          </cell>
          <cell r="BB37">
            <v>-34213.899950999999</v>
          </cell>
          <cell r="BC37">
            <v>-41869.690978500003</v>
          </cell>
          <cell r="BD37">
            <v>-41220.489964500004</v>
          </cell>
          <cell r="BE37">
            <v>-49042.355670000004</v>
          </cell>
          <cell r="BF37">
            <v>-42380.496427500002</v>
          </cell>
          <cell r="BG37">
            <v>-43593.165000000001</v>
          </cell>
          <cell r="BH37">
            <v>-55881.21</v>
          </cell>
          <cell r="BI37">
            <v>-53754.855000000003</v>
          </cell>
          <cell r="BJ37">
            <v>-59797.81500000001</v>
          </cell>
          <cell r="BK37">
            <v>-53423.37</v>
          </cell>
          <cell r="BL37">
            <v>-48533.1</v>
          </cell>
          <cell r="BM37">
            <v>-39189.849583500014</v>
          </cell>
          <cell r="BN37">
            <v>-34213.899950999999</v>
          </cell>
          <cell r="BO37">
            <v>-41869.690978500003</v>
          </cell>
          <cell r="BP37">
            <v>-41220.489964500004</v>
          </cell>
          <cell r="BQ37">
            <v>-49042.355670000004</v>
          </cell>
          <cell r="BR37">
            <v>-42380.496427500002</v>
          </cell>
          <cell r="BS37">
            <v>-45772.823250000001</v>
          </cell>
          <cell r="BT37">
            <v>-58675.270500000013</v>
          </cell>
          <cell r="BU37">
            <v>-56442.597750000008</v>
          </cell>
          <cell r="BV37">
            <v>-62787.705750000016</v>
          </cell>
          <cell r="BW37">
            <v>-56094.53850000001</v>
          </cell>
          <cell r="BX37">
            <v>-50959.755000000005</v>
          </cell>
          <cell r="BY37">
            <v>-41149.342062675016</v>
          </cell>
          <cell r="BZ37">
            <v>-35924.594948550002</v>
          </cell>
          <cell r="CA37">
            <v>-43963.175527425003</v>
          </cell>
          <cell r="CB37">
            <v>-43281.514462725012</v>
          </cell>
          <cell r="CC37">
            <v>-51494.47345350001</v>
          </cell>
          <cell r="CD37">
            <v>-44499.521248875011</v>
          </cell>
          <cell r="CE37">
            <v>-45772.823250000001</v>
          </cell>
          <cell r="CF37">
            <v>-58675.270500000013</v>
          </cell>
          <cell r="CG37">
            <v>-56442.597750000008</v>
          </cell>
          <cell r="CH37">
            <v>-62787.705750000016</v>
          </cell>
          <cell r="CI37">
            <v>-56094.53850000001</v>
          </cell>
          <cell r="CJ37">
            <v>-50959.755000000005</v>
          </cell>
          <cell r="CK37">
            <v>-41149.342062675016</v>
          </cell>
          <cell r="CL37">
            <v>-35924.594948550002</v>
          </cell>
          <cell r="CM37">
            <v>-43963.175527425003</v>
          </cell>
          <cell r="CN37">
            <v>-43281.514462725012</v>
          </cell>
          <cell r="CO37">
            <v>-51494.47345350001</v>
          </cell>
          <cell r="CP37">
            <v>-44499.521248875011</v>
          </cell>
          <cell r="CQ37">
            <v>-48061.464412500012</v>
          </cell>
          <cell r="CR37">
            <v>-61609.034025000015</v>
          </cell>
          <cell r="CS37">
            <v>-59264.727637500015</v>
          </cell>
          <cell r="CT37">
            <v>-65927.091037500024</v>
          </cell>
          <cell r="CU37">
            <v>-58899.265425000012</v>
          </cell>
          <cell r="CV37">
            <v>-53507.742750000012</v>
          </cell>
          <cell r="CW37">
            <v>-43206.809165808765</v>
          </cell>
          <cell r="CX37">
            <v>-37720.824695977506</v>
          </cell>
          <cell r="CY37">
            <v>-46161.334303796255</v>
          </cell>
          <cell r="CZ37">
            <v>-45445.590185861263</v>
          </cell>
          <cell r="DA37">
            <v>-54069.197126175008</v>
          </cell>
          <cell r="DB37">
            <v>-46724.497311318759</v>
          </cell>
          <cell r="DC37">
            <v>-48061.464412500012</v>
          </cell>
          <cell r="DD37">
            <v>-61609.034025000015</v>
          </cell>
          <cell r="DE37">
            <v>-59264.727637500015</v>
          </cell>
          <cell r="DF37">
            <v>-65927.091037500024</v>
          </cell>
          <cell r="DG37">
            <v>-58899.265425000012</v>
          </cell>
          <cell r="DH37">
            <v>-53507.742750000012</v>
          </cell>
          <cell r="DI37">
            <v>-43206.809165808765</v>
          </cell>
          <cell r="DJ37">
            <v>-37720.824695977506</v>
          </cell>
          <cell r="DK37">
            <v>-46161.334303796255</v>
          </cell>
          <cell r="DL37">
            <v>-45445.590185861263</v>
          </cell>
          <cell r="DM37">
            <v>-54069.197126175008</v>
          </cell>
          <cell r="DN37">
            <v>-46724.497311318759</v>
          </cell>
          <cell r="DO37">
            <v>-50464.537633125008</v>
          </cell>
          <cell r="DP37">
            <v>-64689.485726250015</v>
          </cell>
          <cell r="DQ37">
            <v>-62227.964019375009</v>
          </cell>
        </row>
        <row r="38">
          <cell r="A38">
            <v>196</v>
          </cell>
          <cell r="B38">
            <v>-373084</v>
          </cell>
          <cell r="C38">
            <v>-373084</v>
          </cell>
          <cell r="D38">
            <v>-373084</v>
          </cell>
          <cell r="E38">
            <v>-371724</v>
          </cell>
          <cell r="F38">
            <v>-371724</v>
          </cell>
          <cell r="G38">
            <v>-371724</v>
          </cell>
          <cell r="H38">
            <v>-366284</v>
          </cell>
          <cell r="I38">
            <v>-366284</v>
          </cell>
          <cell r="J38">
            <v>-371723.68</v>
          </cell>
          <cell r="K38">
            <v>-371723.68</v>
          </cell>
          <cell r="L38">
            <v>-371723.68</v>
          </cell>
          <cell r="M38">
            <v>-371723.68</v>
          </cell>
          <cell r="N38">
            <v>-17173</v>
          </cell>
          <cell r="O38">
            <v>-17173</v>
          </cell>
          <cell r="P38">
            <v>-17173</v>
          </cell>
          <cell r="Q38">
            <v>-17173</v>
          </cell>
          <cell r="R38">
            <v>-17173</v>
          </cell>
          <cell r="S38">
            <v>-17173</v>
          </cell>
          <cell r="T38">
            <v>-17173</v>
          </cell>
          <cell r="U38">
            <v>-17173</v>
          </cell>
          <cell r="V38">
            <v>-17173</v>
          </cell>
          <cell r="W38">
            <v>-17173</v>
          </cell>
          <cell r="X38">
            <v>-17173</v>
          </cell>
          <cell r="Y38">
            <v>-17173</v>
          </cell>
          <cell r="Z38">
            <v>-17173</v>
          </cell>
          <cell r="AA38">
            <v>-17173</v>
          </cell>
          <cell r="AB38">
            <v>-17173</v>
          </cell>
          <cell r="AC38">
            <v>-17173</v>
          </cell>
          <cell r="AD38">
            <v>-17173</v>
          </cell>
          <cell r="AE38">
            <v>-17173</v>
          </cell>
          <cell r="AF38">
            <v>-17173</v>
          </cell>
          <cell r="AG38">
            <v>-17173</v>
          </cell>
          <cell r="AH38">
            <v>-17173</v>
          </cell>
          <cell r="AI38">
            <v>-17173</v>
          </cell>
          <cell r="AJ38">
            <v>-17173</v>
          </cell>
          <cell r="AK38">
            <v>-17173</v>
          </cell>
          <cell r="AL38">
            <v>-17173</v>
          </cell>
          <cell r="AM38">
            <v>-17173</v>
          </cell>
          <cell r="AN38">
            <v>-17173</v>
          </cell>
          <cell r="AO38">
            <v>-17173</v>
          </cell>
          <cell r="AP38">
            <v>-17173</v>
          </cell>
          <cell r="AQ38">
            <v>-17173</v>
          </cell>
          <cell r="AR38">
            <v>-17173</v>
          </cell>
          <cell r="AS38">
            <v>-17173</v>
          </cell>
          <cell r="AT38">
            <v>-17173</v>
          </cell>
          <cell r="AU38">
            <v>-17173</v>
          </cell>
          <cell r="AV38">
            <v>-17173</v>
          </cell>
          <cell r="AW38">
            <v>-17173</v>
          </cell>
          <cell r="AX38">
            <v>-17173</v>
          </cell>
          <cell r="AY38">
            <v>-17173</v>
          </cell>
          <cell r="AZ38">
            <v>-17173</v>
          </cell>
          <cell r="BA38">
            <v>-17173</v>
          </cell>
          <cell r="BB38">
            <v>-17173</v>
          </cell>
          <cell r="BC38">
            <v>-17173</v>
          </cell>
          <cell r="BD38">
            <v>-17173</v>
          </cell>
          <cell r="BE38">
            <v>-17173</v>
          </cell>
          <cell r="BF38">
            <v>-17173</v>
          </cell>
          <cell r="BG38">
            <v>-17173</v>
          </cell>
          <cell r="BH38">
            <v>-17173</v>
          </cell>
          <cell r="BI38">
            <v>-17173</v>
          </cell>
          <cell r="BJ38">
            <v>-17173</v>
          </cell>
          <cell r="BK38">
            <v>-17173</v>
          </cell>
          <cell r="BL38">
            <v>-17173</v>
          </cell>
          <cell r="BM38">
            <v>-17173</v>
          </cell>
          <cell r="BN38">
            <v>-17173</v>
          </cell>
          <cell r="BO38">
            <v>-17173</v>
          </cell>
          <cell r="BP38">
            <v>-17173</v>
          </cell>
          <cell r="BQ38">
            <v>-17173</v>
          </cell>
          <cell r="BR38">
            <v>-17173</v>
          </cell>
          <cell r="BS38">
            <v>-17173</v>
          </cell>
          <cell r="BT38">
            <v>-17173</v>
          </cell>
          <cell r="BU38">
            <v>-17173</v>
          </cell>
          <cell r="BV38">
            <v>-17173</v>
          </cell>
          <cell r="BW38">
            <v>-17173</v>
          </cell>
          <cell r="BX38">
            <v>-17173</v>
          </cell>
          <cell r="BY38">
            <v>-17173</v>
          </cell>
          <cell r="BZ38">
            <v>-17173</v>
          </cell>
          <cell r="CA38">
            <v>-17173</v>
          </cell>
          <cell r="CB38">
            <v>-17173</v>
          </cell>
          <cell r="CC38">
            <v>-17173</v>
          </cell>
          <cell r="CD38">
            <v>-17173</v>
          </cell>
          <cell r="CE38">
            <v>-17173</v>
          </cell>
          <cell r="CF38">
            <v>-17173</v>
          </cell>
          <cell r="CG38">
            <v>-17173</v>
          </cell>
          <cell r="CH38">
            <v>-17173</v>
          </cell>
          <cell r="CI38">
            <v>-17173</v>
          </cell>
          <cell r="CJ38">
            <v>-17173</v>
          </cell>
          <cell r="CK38">
            <v>-17173</v>
          </cell>
          <cell r="CL38">
            <v>-17173</v>
          </cell>
          <cell r="CM38">
            <v>-17173</v>
          </cell>
          <cell r="CN38">
            <v>-17173</v>
          </cell>
          <cell r="CO38">
            <v>-17173</v>
          </cell>
          <cell r="CP38">
            <v>-17173</v>
          </cell>
          <cell r="CQ38">
            <v>-17173</v>
          </cell>
          <cell r="CR38">
            <v>-17173</v>
          </cell>
          <cell r="CS38">
            <v>-17173</v>
          </cell>
          <cell r="CT38">
            <v>-17173</v>
          </cell>
          <cell r="CU38">
            <v>-17173</v>
          </cell>
          <cell r="CV38">
            <v>-17173</v>
          </cell>
          <cell r="CW38">
            <v>-17173</v>
          </cell>
          <cell r="CX38">
            <v>-17173</v>
          </cell>
          <cell r="CY38">
            <v>-17173</v>
          </cell>
          <cell r="CZ38">
            <v>-17173</v>
          </cell>
          <cell r="DA38">
            <v>-17173</v>
          </cell>
          <cell r="DB38">
            <v>-17173</v>
          </cell>
          <cell r="DC38">
            <v>-17173</v>
          </cell>
          <cell r="DD38">
            <v>-17173</v>
          </cell>
          <cell r="DE38">
            <v>-17173</v>
          </cell>
          <cell r="DF38">
            <v>-17173</v>
          </cell>
          <cell r="DG38">
            <v>-17173</v>
          </cell>
          <cell r="DH38">
            <v>-17173</v>
          </cell>
          <cell r="DI38">
            <v>-17173</v>
          </cell>
          <cell r="DJ38">
            <v>-17173</v>
          </cell>
          <cell r="DK38">
            <v>-17173</v>
          </cell>
          <cell r="DL38">
            <v>-17173</v>
          </cell>
          <cell r="DM38">
            <v>-17173</v>
          </cell>
          <cell r="DN38">
            <v>-17173</v>
          </cell>
          <cell r="DO38">
            <v>-17173</v>
          </cell>
          <cell r="DP38">
            <v>-17173</v>
          </cell>
          <cell r="DQ38">
            <v>-17173</v>
          </cell>
        </row>
        <row r="39">
          <cell r="A39">
            <v>197</v>
          </cell>
          <cell r="B39">
            <v>-22635</v>
          </cell>
          <cell r="C39">
            <v>-22635</v>
          </cell>
          <cell r="D39">
            <v>-22635</v>
          </cell>
          <cell r="E39">
            <v>-22575</v>
          </cell>
          <cell r="F39">
            <v>-22575</v>
          </cell>
          <cell r="G39">
            <v>-22575</v>
          </cell>
          <cell r="H39">
            <v>-22335</v>
          </cell>
          <cell r="I39">
            <v>-22335</v>
          </cell>
          <cell r="J39">
            <v>-22575</v>
          </cell>
          <cell r="K39">
            <v>-22575</v>
          </cell>
          <cell r="L39">
            <v>-22575</v>
          </cell>
          <cell r="M39">
            <v>-22575</v>
          </cell>
          <cell r="N39">
            <v>-2866</v>
          </cell>
          <cell r="O39">
            <v>-2866</v>
          </cell>
          <cell r="P39">
            <v>-2866</v>
          </cell>
          <cell r="Q39">
            <v>-2866</v>
          </cell>
          <cell r="R39">
            <v>-2866</v>
          </cell>
          <cell r="S39">
            <v>-2866</v>
          </cell>
          <cell r="T39">
            <v>-2866</v>
          </cell>
          <cell r="U39">
            <v>-2866</v>
          </cell>
          <cell r="V39">
            <v>-2866</v>
          </cell>
          <cell r="W39">
            <v>-2866</v>
          </cell>
          <cell r="X39">
            <v>-2866</v>
          </cell>
          <cell r="Y39">
            <v>-2866</v>
          </cell>
          <cell r="Z39">
            <v>-2866</v>
          </cell>
          <cell r="AA39">
            <v>-2866</v>
          </cell>
          <cell r="AB39">
            <v>-2866</v>
          </cell>
          <cell r="AC39">
            <v>-2866</v>
          </cell>
          <cell r="AD39">
            <v>-2866</v>
          </cell>
          <cell r="AE39">
            <v>-2866</v>
          </cell>
          <cell r="AF39">
            <v>-2866</v>
          </cell>
          <cell r="AG39">
            <v>-2866</v>
          </cell>
          <cell r="AH39">
            <v>-2866</v>
          </cell>
          <cell r="AI39">
            <v>-2866</v>
          </cell>
          <cell r="AJ39">
            <v>-2866</v>
          </cell>
          <cell r="AK39">
            <v>-2866</v>
          </cell>
          <cell r="AL39">
            <v>-2866</v>
          </cell>
          <cell r="AM39">
            <v>-2866</v>
          </cell>
          <cell r="AN39">
            <v>-2866</v>
          </cell>
          <cell r="AO39">
            <v>-2866</v>
          </cell>
          <cell r="AP39">
            <v>-2866</v>
          </cell>
          <cell r="AQ39">
            <v>-2866</v>
          </cell>
          <cell r="AR39">
            <v>-2866</v>
          </cell>
          <cell r="AS39">
            <v>-2866</v>
          </cell>
          <cell r="AT39">
            <v>-2866</v>
          </cell>
          <cell r="AU39">
            <v>-2866</v>
          </cell>
          <cell r="AV39">
            <v>-2866</v>
          </cell>
          <cell r="AW39">
            <v>-2866</v>
          </cell>
          <cell r="AX39">
            <v>-2866</v>
          </cell>
          <cell r="AY39">
            <v>-2866</v>
          </cell>
          <cell r="AZ39">
            <v>-2866</v>
          </cell>
          <cell r="BA39">
            <v>-2866</v>
          </cell>
          <cell r="BB39">
            <v>-2866</v>
          </cell>
          <cell r="BC39">
            <v>-2866</v>
          </cell>
          <cell r="BD39">
            <v>-2866</v>
          </cell>
          <cell r="BE39">
            <v>-2866</v>
          </cell>
          <cell r="BF39">
            <v>-2866</v>
          </cell>
          <cell r="BG39">
            <v>-2866</v>
          </cell>
          <cell r="BH39">
            <v>-2866</v>
          </cell>
          <cell r="BI39">
            <v>-2866</v>
          </cell>
          <cell r="BJ39">
            <v>-2866</v>
          </cell>
          <cell r="BK39">
            <v>-2866</v>
          </cell>
          <cell r="BL39">
            <v>-2866</v>
          </cell>
          <cell r="BM39">
            <v>-2866</v>
          </cell>
          <cell r="BN39">
            <v>-2866</v>
          </cell>
          <cell r="BO39">
            <v>-2866</v>
          </cell>
          <cell r="BP39">
            <v>-2866</v>
          </cell>
          <cell r="BQ39">
            <v>-2866</v>
          </cell>
          <cell r="BR39">
            <v>-2866</v>
          </cell>
          <cell r="BS39">
            <v>-2866</v>
          </cell>
          <cell r="BT39">
            <v>-2866</v>
          </cell>
          <cell r="BU39">
            <v>-2866</v>
          </cell>
          <cell r="BV39">
            <v>-2866</v>
          </cell>
          <cell r="BW39">
            <v>-2866</v>
          </cell>
          <cell r="BX39">
            <v>-2866</v>
          </cell>
          <cell r="BY39">
            <v>-2866</v>
          </cell>
          <cell r="BZ39">
            <v>-2866</v>
          </cell>
          <cell r="CA39">
            <v>-2866</v>
          </cell>
          <cell r="CB39">
            <v>-2866</v>
          </cell>
          <cell r="CC39">
            <v>-2866</v>
          </cell>
          <cell r="CD39">
            <v>-2866</v>
          </cell>
          <cell r="CE39">
            <v>-2866</v>
          </cell>
          <cell r="CF39">
            <v>-2866</v>
          </cell>
          <cell r="CG39">
            <v>-2866</v>
          </cell>
          <cell r="CH39">
            <v>-2866</v>
          </cell>
          <cell r="CI39">
            <v>-2866</v>
          </cell>
          <cell r="CJ39">
            <v>-2866</v>
          </cell>
          <cell r="CK39">
            <v>-2866</v>
          </cell>
          <cell r="CL39">
            <v>-2866</v>
          </cell>
          <cell r="CM39">
            <v>-2866</v>
          </cell>
          <cell r="CN39">
            <v>-2866</v>
          </cell>
          <cell r="CO39">
            <v>-2866</v>
          </cell>
          <cell r="CP39">
            <v>-2866</v>
          </cell>
          <cell r="CQ39">
            <v>-2866</v>
          </cell>
          <cell r="CR39">
            <v>-2866</v>
          </cell>
          <cell r="CS39">
            <v>-2866</v>
          </cell>
          <cell r="CT39">
            <v>-2866</v>
          </cell>
          <cell r="CU39">
            <v>-2866</v>
          </cell>
          <cell r="CV39">
            <v>-2866</v>
          </cell>
          <cell r="CW39">
            <v>-2866</v>
          </cell>
          <cell r="CX39">
            <v>-2866</v>
          </cell>
          <cell r="CY39">
            <v>-2866</v>
          </cell>
          <cell r="CZ39">
            <v>-2866</v>
          </cell>
          <cell r="DA39">
            <v>-2866</v>
          </cell>
          <cell r="DB39">
            <v>-2866</v>
          </cell>
          <cell r="DC39">
            <v>-2866</v>
          </cell>
          <cell r="DD39">
            <v>-2866</v>
          </cell>
          <cell r="DE39">
            <v>-2866</v>
          </cell>
          <cell r="DF39">
            <v>-2866</v>
          </cell>
          <cell r="DG39">
            <v>-2866</v>
          </cell>
          <cell r="DH39">
            <v>-2866</v>
          </cell>
          <cell r="DI39">
            <v>-2866</v>
          </cell>
          <cell r="DJ39">
            <v>-2866</v>
          </cell>
          <cell r="DK39">
            <v>-2866</v>
          </cell>
          <cell r="DL39">
            <v>-2866</v>
          </cell>
          <cell r="DM39">
            <v>-2866</v>
          </cell>
          <cell r="DN39">
            <v>-2866</v>
          </cell>
          <cell r="DO39">
            <v>-2866</v>
          </cell>
          <cell r="DP39">
            <v>-2866</v>
          </cell>
          <cell r="DQ39">
            <v>-2866</v>
          </cell>
        </row>
        <row r="40">
          <cell r="A40">
            <v>198</v>
          </cell>
          <cell r="B40">
            <v>-11125</v>
          </cell>
          <cell r="C40">
            <v>-11125</v>
          </cell>
          <cell r="D40">
            <v>-11125</v>
          </cell>
          <cell r="E40">
            <v>-10060</v>
          </cell>
          <cell r="F40">
            <v>-10060</v>
          </cell>
          <cell r="G40">
            <v>-10060</v>
          </cell>
          <cell r="H40">
            <v>-10060</v>
          </cell>
          <cell r="I40">
            <v>-5693</v>
          </cell>
          <cell r="J40">
            <v>-10060</v>
          </cell>
          <cell r="K40">
            <v>-10060</v>
          </cell>
          <cell r="L40">
            <v>-10060</v>
          </cell>
          <cell r="M40">
            <v>-10060</v>
          </cell>
          <cell r="N40">
            <v>-371723.68</v>
          </cell>
          <cell r="O40">
            <v>-371723.68</v>
          </cell>
          <cell r="P40">
            <v>-371723.68</v>
          </cell>
          <cell r="Q40">
            <v>-371723.68</v>
          </cell>
          <cell r="R40">
            <v>-371723.68</v>
          </cell>
          <cell r="S40">
            <v>-371723.68</v>
          </cell>
          <cell r="T40">
            <v>-371723.68</v>
          </cell>
          <cell r="U40">
            <v>-371723.68</v>
          </cell>
          <cell r="V40">
            <v>-371723.68</v>
          </cell>
          <cell r="W40">
            <v>-408896.04799999995</v>
          </cell>
          <cell r="X40">
            <v>-408896.04799999995</v>
          </cell>
          <cell r="Y40">
            <v>-408896.04799999995</v>
          </cell>
          <cell r="Z40">
            <v>-408896.04799999995</v>
          </cell>
          <cell r="AA40">
            <v>-408896.04799999995</v>
          </cell>
          <cell r="AB40">
            <v>-408896.04799999995</v>
          </cell>
          <cell r="AC40">
            <v>-408896.04799999995</v>
          </cell>
          <cell r="AD40">
            <v>-408896.04799999995</v>
          </cell>
          <cell r="AE40">
            <v>-408896.04799999995</v>
          </cell>
          <cell r="AF40">
            <v>-408896.04799999995</v>
          </cell>
          <cell r="AG40">
            <v>-408896.04799999995</v>
          </cell>
          <cell r="AH40">
            <v>-408896.04799999995</v>
          </cell>
          <cell r="AI40">
            <v>-408896.04799999995</v>
          </cell>
          <cell r="AJ40">
            <v>-408896.04799999995</v>
          </cell>
          <cell r="AK40">
            <v>-408896.04799999995</v>
          </cell>
          <cell r="AL40">
            <v>-408896.04799999995</v>
          </cell>
          <cell r="AM40">
            <v>-408896.04799999995</v>
          </cell>
          <cell r="AN40">
            <v>-408896.04799999995</v>
          </cell>
          <cell r="AO40">
            <v>-408896.04799999995</v>
          </cell>
          <cell r="AP40">
            <v>-408896.04799999995</v>
          </cell>
          <cell r="AQ40">
            <v>-408896.04799999995</v>
          </cell>
          <cell r="AR40">
            <v>-408896.04799999995</v>
          </cell>
          <cell r="AS40">
            <v>-408896.04799999995</v>
          </cell>
          <cell r="AT40">
            <v>-408896.04799999995</v>
          </cell>
          <cell r="AU40">
            <v>-429340.85039999994</v>
          </cell>
          <cell r="AV40">
            <v>-429340.85039999994</v>
          </cell>
          <cell r="AW40">
            <v>-429340.85039999994</v>
          </cell>
          <cell r="AX40">
            <v>-429340.85039999994</v>
          </cell>
          <cell r="AY40">
            <v>-429340.85039999994</v>
          </cell>
          <cell r="AZ40">
            <v>-429340.85039999994</v>
          </cell>
          <cell r="BA40">
            <v>-429340.85039999994</v>
          </cell>
          <cell r="BB40">
            <v>-429340.85039999994</v>
          </cell>
          <cell r="BC40">
            <v>-429340.85039999994</v>
          </cell>
          <cell r="BD40">
            <v>-429340.85039999994</v>
          </cell>
          <cell r="BE40">
            <v>-429340.85039999994</v>
          </cell>
          <cell r="BF40">
            <v>-429340.85039999994</v>
          </cell>
          <cell r="BG40">
            <v>-429340.85039999994</v>
          </cell>
          <cell r="BH40">
            <v>-429340.85039999994</v>
          </cell>
          <cell r="BI40">
            <v>-429340.85039999994</v>
          </cell>
          <cell r="BJ40">
            <v>-429340.85039999994</v>
          </cell>
          <cell r="BK40">
            <v>-429340.85039999994</v>
          </cell>
          <cell r="BL40">
            <v>-429340.85039999994</v>
          </cell>
          <cell r="BM40">
            <v>-429340.85039999994</v>
          </cell>
          <cell r="BN40">
            <v>-429340.85039999994</v>
          </cell>
          <cell r="BO40">
            <v>-429340.85039999994</v>
          </cell>
          <cell r="BP40">
            <v>-429340.85039999994</v>
          </cell>
          <cell r="BQ40">
            <v>-429340.85039999994</v>
          </cell>
          <cell r="BR40">
            <v>-429340.85039999994</v>
          </cell>
          <cell r="BS40">
            <v>-450807.89291999995</v>
          </cell>
          <cell r="BT40">
            <v>-450807.89291999995</v>
          </cell>
          <cell r="BU40">
            <v>-450807.89291999995</v>
          </cell>
          <cell r="BV40">
            <v>-450807.89291999995</v>
          </cell>
          <cell r="BW40">
            <v>-450807.89291999995</v>
          </cell>
          <cell r="BX40">
            <v>-450807.89291999995</v>
          </cell>
          <cell r="BY40">
            <v>-450807.89291999995</v>
          </cell>
          <cell r="BZ40">
            <v>-450807.89291999995</v>
          </cell>
          <cell r="CA40">
            <v>-450807.89291999995</v>
          </cell>
          <cell r="CB40">
            <v>-450807.89291999995</v>
          </cell>
          <cell r="CC40">
            <v>-450807.89291999995</v>
          </cell>
          <cell r="CD40">
            <v>-450807.89291999995</v>
          </cell>
          <cell r="CE40">
            <v>-450807.89291999995</v>
          </cell>
          <cell r="CF40">
            <v>-450807.89291999995</v>
          </cell>
          <cell r="CG40">
            <v>-450807.89291999995</v>
          </cell>
          <cell r="CH40">
            <v>-450807.89291999995</v>
          </cell>
          <cell r="CI40">
            <v>-450807.89291999995</v>
          </cell>
          <cell r="CJ40">
            <v>-450807.89291999995</v>
          </cell>
          <cell r="CK40">
            <v>-450807.89291999995</v>
          </cell>
          <cell r="CL40">
            <v>-450807.89291999995</v>
          </cell>
          <cell r="CM40">
            <v>-450807.89291999995</v>
          </cell>
          <cell r="CN40">
            <v>-450807.89291999995</v>
          </cell>
          <cell r="CO40">
            <v>-450807.89291999995</v>
          </cell>
          <cell r="CP40">
            <v>-450807.89291999995</v>
          </cell>
          <cell r="CQ40">
            <v>-473348.28756600001</v>
          </cell>
          <cell r="CR40">
            <v>-473348.28756600001</v>
          </cell>
          <cell r="CS40">
            <v>-473348.28756600001</v>
          </cell>
          <cell r="CT40">
            <v>-473348.28756600001</v>
          </cell>
          <cell r="CU40">
            <v>-473348.28756600001</v>
          </cell>
          <cell r="CV40">
            <v>-473348.28756600001</v>
          </cell>
          <cell r="CW40">
            <v>-473348.28756600001</v>
          </cell>
          <cell r="CX40">
            <v>-473348.28756600001</v>
          </cell>
          <cell r="CY40">
            <v>-473348.28756600001</v>
          </cell>
          <cell r="CZ40">
            <v>-473348.28756600001</v>
          </cell>
          <cell r="DA40">
            <v>-473348.28756600001</v>
          </cell>
          <cell r="DB40">
            <v>-473348.28756600001</v>
          </cell>
          <cell r="DC40">
            <v>-473348.28756600001</v>
          </cell>
          <cell r="DD40">
            <v>-473348.28756600001</v>
          </cell>
          <cell r="DE40">
            <v>-473348.28756600001</v>
          </cell>
          <cell r="DF40">
            <v>-473348.28756600001</v>
          </cell>
          <cell r="DG40">
            <v>-473348.28756600001</v>
          </cell>
          <cell r="DH40">
            <v>-473348.28756600001</v>
          </cell>
          <cell r="DI40">
            <v>-473348.28756600001</v>
          </cell>
          <cell r="DJ40">
            <v>-473348.28756600001</v>
          </cell>
          <cell r="DK40">
            <v>-473348.28756600001</v>
          </cell>
          <cell r="DL40">
            <v>-473348.28756600001</v>
          </cell>
          <cell r="DM40">
            <v>-473348.28756600001</v>
          </cell>
          <cell r="DN40">
            <v>-473348.28756600001</v>
          </cell>
          <cell r="DO40">
            <v>-497015.70194430003</v>
          </cell>
          <cell r="DP40">
            <v>-497015.70194430003</v>
          </cell>
          <cell r="DQ40">
            <v>-497015.70194430003</v>
          </cell>
        </row>
        <row r="41">
          <cell r="A41">
            <v>203</v>
          </cell>
          <cell r="B41">
            <v>-248100</v>
          </cell>
          <cell r="C41">
            <v>-248100</v>
          </cell>
          <cell r="D41">
            <v>-248100</v>
          </cell>
          <cell r="E41">
            <v>-247444</v>
          </cell>
          <cell r="F41">
            <v>-247444</v>
          </cell>
          <cell r="G41">
            <v>-247444</v>
          </cell>
          <cell r="H41">
            <v>-244820</v>
          </cell>
          <cell r="I41">
            <v>-244820</v>
          </cell>
          <cell r="J41">
            <v>-244820</v>
          </cell>
          <cell r="K41">
            <v>-244820</v>
          </cell>
          <cell r="L41">
            <v>-244820</v>
          </cell>
          <cell r="M41">
            <v>-244820</v>
          </cell>
          <cell r="N41">
            <v>-22575</v>
          </cell>
          <cell r="O41">
            <v>-22575</v>
          </cell>
          <cell r="P41">
            <v>-22575</v>
          </cell>
          <cell r="Q41">
            <v>-22575</v>
          </cell>
          <cell r="R41">
            <v>-22575</v>
          </cell>
          <cell r="S41">
            <v>-22575</v>
          </cell>
          <cell r="T41">
            <v>-22575</v>
          </cell>
          <cell r="U41">
            <v>-22575</v>
          </cell>
          <cell r="V41">
            <v>-22575</v>
          </cell>
          <cell r="W41">
            <v>-24832.5</v>
          </cell>
          <cell r="X41">
            <v>-24832.5</v>
          </cell>
          <cell r="Y41">
            <v>-24832.5</v>
          </cell>
          <cell r="Z41">
            <v>-24832.5</v>
          </cell>
          <cell r="AA41">
            <v>-24832.5</v>
          </cell>
          <cell r="AB41">
            <v>-24832.5</v>
          </cell>
          <cell r="AC41">
            <v>-24832.5</v>
          </cell>
          <cell r="AD41">
            <v>-24832.5</v>
          </cell>
          <cell r="AE41">
            <v>-24832.5</v>
          </cell>
          <cell r="AF41">
            <v>-24832.5</v>
          </cell>
          <cell r="AG41">
            <v>-24832.5</v>
          </cell>
          <cell r="AH41">
            <v>-24832.5</v>
          </cell>
          <cell r="AI41">
            <v>-24832.5</v>
          </cell>
          <cell r="AJ41">
            <v>-24832.5</v>
          </cell>
          <cell r="AK41">
            <v>-24832.5</v>
          </cell>
          <cell r="AL41">
            <v>-24832.5</v>
          </cell>
          <cell r="AM41">
            <v>-24832.5</v>
          </cell>
          <cell r="AN41">
            <v>-24832.5</v>
          </cell>
          <cell r="AO41">
            <v>-24832.5</v>
          </cell>
          <cell r="AP41">
            <v>-24832.5</v>
          </cell>
          <cell r="AQ41">
            <v>-24832.5</v>
          </cell>
          <cell r="AR41">
            <v>-24832.5</v>
          </cell>
          <cell r="AS41">
            <v>-24832.5</v>
          </cell>
          <cell r="AT41">
            <v>-24832.5</v>
          </cell>
          <cell r="AU41">
            <v>-26074.125</v>
          </cell>
          <cell r="AV41">
            <v>-26074.125</v>
          </cell>
          <cell r="AW41">
            <v>-26074.125</v>
          </cell>
          <cell r="AX41">
            <v>-26074.125</v>
          </cell>
          <cell r="AY41">
            <v>-26074.125</v>
          </cell>
          <cell r="AZ41">
            <v>-26074.125</v>
          </cell>
          <cell r="BA41">
            <v>-26074.125</v>
          </cell>
          <cell r="BB41">
            <v>-26074.125</v>
          </cell>
          <cell r="BC41">
            <v>-26074.125</v>
          </cell>
          <cell r="BD41">
            <v>-26074.125</v>
          </cell>
          <cell r="BE41">
            <v>-26074.125</v>
          </cell>
          <cell r="BF41">
            <v>-26074.125</v>
          </cell>
          <cell r="BG41">
            <v>-26074.125</v>
          </cell>
          <cell r="BH41">
            <v>-26074.125</v>
          </cell>
          <cell r="BI41">
            <v>-26074.125</v>
          </cell>
          <cell r="BJ41">
            <v>-26074.125</v>
          </cell>
          <cell r="BK41">
            <v>-26074.125</v>
          </cell>
          <cell r="BL41">
            <v>-26074.125</v>
          </cell>
          <cell r="BM41">
            <v>-26074.125</v>
          </cell>
          <cell r="BN41">
            <v>-26074.125</v>
          </cell>
          <cell r="BO41">
            <v>-26074.125</v>
          </cell>
          <cell r="BP41">
            <v>-26074.125</v>
          </cell>
          <cell r="BQ41">
            <v>-26074.125</v>
          </cell>
          <cell r="BR41">
            <v>-26074.125</v>
          </cell>
          <cell r="BS41">
            <v>-27377.831250000003</v>
          </cell>
          <cell r="BT41">
            <v>-27377.831250000003</v>
          </cell>
          <cell r="BU41">
            <v>-27377.831250000003</v>
          </cell>
          <cell r="BV41">
            <v>-27377.831250000003</v>
          </cell>
          <cell r="BW41">
            <v>-27377.831250000003</v>
          </cell>
          <cell r="BX41">
            <v>-27377.831250000003</v>
          </cell>
          <cell r="BY41">
            <v>-27377.831250000003</v>
          </cell>
          <cell r="BZ41">
            <v>-27377.831250000003</v>
          </cell>
          <cell r="CA41">
            <v>-27377.831250000003</v>
          </cell>
          <cell r="CB41">
            <v>-27377.831250000003</v>
          </cell>
          <cell r="CC41">
            <v>-27377.831250000003</v>
          </cell>
          <cell r="CD41">
            <v>-27377.831250000003</v>
          </cell>
          <cell r="CE41">
            <v>-27377.831250000003</v>
          </cell>
          <cell r="CF41">
            <v>-27377.831250000003</v>
          </cell>
          <cell r="CG41">
            <v>-27377.831250000003</v>
          </cell>
          <cell r="CH41">
            <v>-27377.831250000003</v>
          </cell>
          <cell r="CI41">
            <v>-27377.831250000003</v>
          </cell>
          <cell r="CJ41">
            <v>-27377.831250000003</v>
          </cell>
          <cell r="CK41">
            <v>-27377.831250000003</v>
          </cell>
          <cell r="CL41">
            <v>-27377.831250000003</v>
          </cell>
          <cell r="CM41">
            <v>-27377.831250000003</v>
          </cell>
          <cell r="CN41">
            <v>-27377.831250000003</v>
          </cell>
          <cell r="CO41">
            <v>-27377.831250000003</v>
          </cell>
          <cell r="CP41">
            <v>-27377.831250000003</v>
          </cell>
          <cell r="CQ41">
            <v>-28746.7228125</v>
          </cell>
          <cell r="CR41">
            <v>-28746.7228125</v>
          </cell>
          <cell r="CS41">
            <v>-28746.7228125</v>
          </cell>
          <cell r="CT41">
            <v>-28746.7228125</v>
          </cell>
          <cell r="CU41">
            <v>-28746.7228125</v>
          </cell>
          <cell r="CV41">
            <v>-28746.7228125</v>
          </cell>
          <cell r="CW41">
            <v>-28746.7228125</v>
          </cell>
          <cell r="CX41">
            <v>-28746.7228125</v>
          </cell>
          <cell r="CY41">
            <v>-28746.7228125</v>
          </cell>
          <cell r="CZ41">
            <v>-28746.7228125</v>
          </cell>
          <cell r="DA41">
            <v>-28746.7228125</v>
          </cell>
          <cell r="DB41">
            <v>-28746.7228125</v>
          </cell>
          <cell r="DC41">
            <v>-28746.7228125</v>
          </cell>
          <cell r="DD41">
            <v>-28746.7228125</v>
          </cell>
          <cell r="DE41">
            <v>-28746.7228125</v>
          </cell>
          <cell r="DF41">
            <v>-28746.7228125</v>
          </cell>
          <cell r="DG41">
            <v>-28746.7228125</v>
          </cell>
          <cell r="DH41">
            <v>-28746.7228125</v>
          </cell>
          <cell r="DI41">
            <v>-28746.7228125</v>
          </cell>
          <cell r="DJ41">
            <v>-28746.7228125</v>
          </cell>
          <cell r="DK41">
            <v>-28746.7228125</v>
          </cell>
          <cell r="DL41">
            <v>-28746.7228125</v>
          </cell>
          <cell r="DM41">
            <v>-28746.7228125</v>
          </cell>
          <cell r="DN41">
            <v>-28746.7228125</v>
          </cell>
          <cell r="DO41">
            <v>-30184.058953125001</v>
          </cell>
          <cell r="DP41">
            <v>-30184.058953125001</v>
          </cell>
          <cell r="DQ41">
            <v>-30184.058953125001</v>
          </cell>
        </row>
        <row r="42">
          <cell r="A42">
            <v>205</v>
          </cell>
          <cell r="B42">
            <v>-423300</v>
          </cell>
          <cell r="C42">
            <v>-423300</v>
          </cell>
          <cell r="D42">
            <v>-423300</v>
          </cell>
          <cell r="E42">
            <v>-422500</v>
          </cell>
          <cell r="F42">
            <v>-422500</v>
          </cell>
          <cell r="G42">
            <v>-422500</v>
          </cell>
          <cell r="H42">
            <v>-419300</v>
          </cell>
          <cell r="I42">
            <v>-419300</v>
          </cell>
          <cell r="J42">
            <v>-419300</v>
          </cell>
          <cell r="K42">
            <v>-419300</v>
          </cell>
          <cell r="L42">
            <v>-419300</v>
          </cell>
          <cell r="M42">
            <v>-419300</v>
          </cell>
          <cell r="N42">
            <v>-10060</v>
          </cell>
          <cell r="O42">
            <v>-10060</v>
          </cell>
          <cell r="P42">
            <v>-10060</v>
          </cell>
          <cell r="Q42">
            <v>-10060</v>
          </cell>
          <cell r="R42">
            <v>-10060</v>
          </cell>
          <cell r="S42">
            <v>-10060</v>
          </cell>
          <cell r="T42">
            <v>-10060</v>
          </cell>
          <cell r="U42">
            <v>-10060</v>
          </cell>
          <cell r="V42">
            <v>-10060</v>
          </cell>
          <cell r="W42">
            <v>-10060</v>
          </cell>
          <cell r="X42">
            <v>-10060</v>
          </cell>
          <cell r="Y42">
            <v>-10060</v>
          </cell>
          <cell r="Z42">
            <v>-10060</v>
          </cell>
          <cell r="AA42">
            <v>-10060</v>
          </cell>
          <cell r="AB42">
            <v>-10060</v>
          </cell>
          <cell r="AC42">
            <v>-10060</v>
          </cell>
          <cell r="AD42">
            <v>-10060</v>
          </cell>
          <cell r="AE42">
            <v>-10060</v>
          </cell>
          <cell r="AF42">
            <v>-10060</v>
          </cell>
          <cell r="AG42">
            <v>-10060</v>
          </cell>
          <cell r="AH42">
            <v>-10060</v>
          </cell>
          <cell r="AI42">
            <v>-10060</v>
          </cell>
          <cell r="AJ42">
            <v>-10060</v>
          </cell>
          <cell r="AK42">
            <v>-10060</v>
          </cell>
          <cell r="AL42">
            <v>-10060</v>
          </cell>
          <cell r="AM42">
            <v>-10060</v>
          </cell>
          <cell r="AN42">
            <v>-10060</v>
          </cell>
          <cell r="AO42">
            <v>-10060</v>
          </cell>
          <cell r="AP42">
            <v>-10060</v>
          </cell>
          <cell r="AQ42">
            <v>-10060</v>
          </cell>
          <cell r="AR42">
            <v>-10060</v>
          </cell>
          <cell r="AS42">
            <v>-10060</v>
          </cell>
          <cell r="AT42">
            <v>-10060</v>
          </cell>
          <cell r="AU42">
            <v>-10060</v>
          </cell>
          <cell r="AV42">
            <v>-10060</v>
          </cell>
          <cell r="AW42">
            <v>-10060</v>
          </cell>
          <cell r="AX42">
            <v>-10060</v>
          </cell>
          <cell r="AY42">
            <v>-10060</v>
          </cell>
          <cell r="AZ42">
            <v>-10060</v>
          </cell>
          <cell r="BA42">
            <v>-10060</v>
          </cell>
          <cell r="BB42">
            <v>-10060</v>
          </cell>
          <cell r="BC42">
            <v>-10060</v>
          </cell>
          <cell r="BD42">
            <v>-10060</v>
          </cell>
          <cell r="BE42">
            <v>-10060</v>
          </cell>
          <cell r="BF42">
            <v>-10060</v>
          </cell>
          <cell r="BG42">
            <v>-10060</v>
          </cell>
          <cell r="BH42">
            <v>-10060</v>
          </cell>
          <cell r="BI42">
            <v>-10060</v>
          </cell>
          <cell r="BJ42">
            <v>-10060</v>
          </cell>
          <cell r="BK42">
            <v>-10060</v>
          </cell>
          <cell r="BL42">
            <v>-10060</v>
          </cell>
          <cell r="BM42">
            <v>-10060</v>
          </cell>
          <cell r="BN42">
            <v>-10060</v>
          </cell>
          <cell r="BO42">
            <v>-10060</v>
          </cell>
          <cell r="BP42">
            <v>-10060</v>
          </cell>
          <cell r="BQ42">
            <v>-10060</v>
          </cell>
          <cell r="BR42">
            <v>-10060</v>
          </cell>
          <cell r="BS42">
            <v>-10060</v>
          </cell>
          <cell r="BT42">
            <v>-10060</v>
          </cell>
          <cell r="BU42">
            <v>-10060</v>
          </cell>
          <cell r="BV42">
            <v>-10060</v>
          </cell>
          <cell r="BW42">
            <v>-10060</v>
          </cell>
          <cell r="BX42">
            <v>-10060</v>
          </cell>
          <cell r="BY42">
            <v>-10060</v>
          </cell>
          <cell r="BZ42">
            <v>-10060</v>
          </cell>
          <cell r="CA42">
            <v>-10060</v>
          </cell>
          <cell r="CB42">
            <v>-10060</v>
          </cell>
          <cell r="CC42">
            <v>-10060</v>
          </cell>
          <cell r="CD42">
            <v>-10060</v>
          </cell>
          <cell r="CE42">
            <v>-10060</v>
          </cell>
          <cell r="CF42">
            <v>-10060</v>
          </cell>
          <cell r="CG42">
            <v>-10060</v>
          </cell>
          <cell r="CH42">
            <v>-10060</v>
          </cell>
          <cell r="CI42">
            <v>-10060</v>
          </cell>
          <cell r="CJ42">
            <v>-10060</v>
          </cell>
          <cell r="CK42">
            <v>-10060</v>
          </cell>
          <cell r="CL42">
            <v>-10060</v>
          </cell>
          <cell r="CM42">
            <v>-10060</v>
          </cell>
          <cell r="CN42">
            <v>-10060</v>
          </cell>
          <cell r="CO42">
            <v>-10060</v>
          </cell>
          <cell r="CP42">
            <v>-10060</v>
          </cell>
          <cell r="CQ42">
            <v>-10060</v>
          </cell>
          <cell r="CR42">
            <v>-10060</v>
          </cell>
          <cell r="CS42">
            <v>-10060</v>
          </cell>
          <cell r="CT42">
            <v>-10060</v>
          </cell>
          <cell r="CU42">
            <v>-10060</v>
          </cell>
          <cell r="CV42">
            <v>-10060</v>
          </cell>
          <cell r="CW42">
            <v>-10060</v>
          </cell>
          <cell r="CX42">
            <v>-10060</v>
          </cell>
          <cell r="CY42">
            <v>-10060</v>
          </cell>
          <cell r="CZ42">
            <v>-10060</v>
          </cell>
          <cell r="DA42">
            <v>-10060</v>
          </cell>
          <cell r="DB42">
            <v>-10060</v>
          </cell>
          <cell r="DC42">
            <v>-10060</v>
          </cell>
          <cell r="DD42">
            <v>-10060</v>
          </cell>
          <cell r="DE42">
            <v>-10060</v>
          </cell>
          <cell r="DF42">
            <v>-10060</v>
          </cell>
          <cell r="DG42">
            <v>-10060</v>
          </cell>
          <cell r="DH42">
            <v>-10060</v>
          </cell>
          <cell r="DI42">
            <v>-10060</v>
          </cell>
          <cell r="DJ42">
            <v>-10060</v>
          </cell>
          <cell r="DK42">
            <v>-10060</v>
          </cell>
          <cell r="DL42">
            <v>-10060</v>
          </cell>
          <cell r="DM42">
            <v>-10060</v>
          </cell>
          <cell r="DN42">
            <v>-10060</v>
          </cell>
          <cell r="DO42">
            <v>-10060</v>
          </cell>
          <cell r="DP42">
            <v>-10060</v>
          </cell>
          <cell r="DQ42">
            <v>-10060</v>
          </cell>
        </row>
        <row r="43">
          <cell r="A43">
            <v>207</v>
          </cell>
          <cell r="B43">
            <v>-609469</v>
          </cell>
          <cell r="C43">
            <v>-609469</v>
          </cell>
          <cell r="D43">
            <v>-609469</v>
          </cell>
          <cell r="E43">
            <v>-609469</v>
          </cell>
          <cell r="F43">
            <v>-609469</v>
          </cell>
          <cell r="G43">
            <v>-609469</v>
          </cell>
          <cell r="H43">
            <v>-609469</v>
          </cell>
          <cell r="I43">
            <v>-609469</v>
          </cell>
          <cell r="J43">
            <v>-609469</v>
          </cell>
          <cell r="K43">
            <v>-609469</v>
          </cell>
          <cell r="L43">
            <v>-609469</v>
          </cell>
          <cell r="M43">
            <v>-609469</v>
          </cell>
          <cell r="N43">
            <v>-247444</v>
          </cell>
          <cell r="O43">
            <v>-247444</v>
          </cell>
          <cell r="P43">
            <v>-247444</v>
          </cell>
          <cell r="Q43">
            <v>-247444</v>
          </cell>
          <cell r="R43">
            <v>-247444</v>
          </cell>
          <cell r="S43">
            <v>-247444</v>
          </cell>
          <cell r="T43">
            <v>-247444</v>
          </cell>
          <cell r="U43">
            <v>-247444</v>
          </cell>
          <cell r="V43">
            <v>-247444</v>
          </cell>
          <cell r="W43">
            <v>-272188.40000000002</v>
          </cell>
          <cell r="X43">
            <v>-272188.40000000002</v>
          </cell>
          <cell r="Y43">
            <v>-272188.40000000002</v>
          </cell>
          <cell r="Z43">
            <v>-272188.40000000002</v>
          </cell>
          <cell r="AA43">
            <v>-272188.40000000002</v>
          </cell>
          <cell r="AB43">
            <v>-272188.40000000002</v>
          </cell>
          <cell r="AC43">
            <v>-272188.40000000002</v>
          </cell>
          <cell r="AD43">
            <v>-272188.40000000002</v>
          </cell>
          <cell r="AE43">
            <v>-272188.40000000002</v>
          </cell>
          <cell r="AF43">
            <v>-272188.40000000002</v>
          </cell>
          <cell r="AG43">
            <v>-272188.40000000002</v>
          </cell>
          <cell r="AH43">
            <v>-272188.40000000002</v>
          </cell>
          <cell r="AI43">
            <v>-272188.40000000002</v>
          </cell>
          <cell r="AJ43">
            <v>-272188.40000000002</v>
          </cell>
          <cell r="AK43">
            <v>-272188.40000000002</v>
          </cell>
          <cell r="AL43">
            <v>-272188.40000000002</v>
          </cell>
          <cell r="AM43">
            <v>-272188.40000000002</v>
          </cell>
          <cell r="AN43">
            <v>-272188.40000000002</v>
          </cell>
          <cell r="AO43">
            <v>-272188.40000000002</v>
          </cell>
          <cell r="AP43">
            <v>-272188.40000000002</v>
          </cell>
          <cell r="AQ43">
            <v>-272188.40000000002</v>
          </cell>
          <cell r="AR43">
            <v>-272188.40000000002</v>
          </cell>
          <cell r="AS43">
            <v>-272188.40000000002</v>
          </cell>
          <cell r="AT43">
            <v>-272188.40000000002</v>
          </cell>
          <cell r="AU43">
            <v>-285797.82</v>
          </cell>
          <cell r="AV43">
            <v>-285797.82</v>
          </cell>
          <cell r="AW43">
            <v>-285797.82</v>
          </cell>
          <cell r="AX43">
            <v>-285797.82</v>
          </cell>
          <cell r="AY43">
            <v>-285797.82</v>
          </cell>
          <cell r="AZ43">
            <v>-285797.82</v>
          </cell>
          <cell r="BA43">
            <v>-285797.82</v>
          </cell>
          <cell r="BB43">
            <v>-285797.82</v>
          </cell>
          <cell r="BC43">
            <v>-285797.82</v>
          </cell>
          <cell r="BD43">
            <v>-285797.82</v>
          </cell>
          <cell r="BE43">
            <v>-285797.82</v>
          </cell>
          <cell r="BF43">
            <v>-285797.82</v>
          </cell>
          <cell r="BG43">
            <v>-285797.82</v>
          </cell>
          <cell r="BH43">
            <v>-285797.82</v>
          </cell>
          <cell r="BI43">
            <v>-285797.82</v>
          </cell>
          <cell r="BJ43">
            <v>-285797.82</v>
          </cell>
          <cell r="BK43">
            <v>-285797.82</v>
          </cell>
          <cell r="BL43">
            <v>-285797.82</v>
          </cell>
          <cell r="BM43">
            <v>-285797.82</v>
          </cell>
          <cell r="BN43">
            <v>-285797.82</v>
          </cell>
          <cell r="BO43">
            <v>-285797.82</v>
          </cell>
          <cell r="BP43">
            <v>-285797.82</v>
          </cell>
          <cell r="BQ43">
            <v>-285797.82</v>
          </cell>
          <cell r="BR43">
            <v>-285797.82</v>
          </cell>
          <cell r="BS43">
            <v>-300087.71100000007</v>
          </cell>
          <cell r="BT43">
            <v>-300087.71100000007</v>
          </cell>
          <cell r="BU43">
            <v>-300087.71100000007</v>
          </cell>
          <cell r="BV43">
            <v>-300087.71100000007</v>
          </cell>
          <cell r="BW43">
            <v>-300087.71100000007</v>
          </cell>
          <cell r="BX43">
            <v>-300087.71100000007</v>
          </cell>
          <cell r="BY43">
            <v>-300087.71100000007</v>
          </cell>
          <cell r="BZ43">
            <v>-300087.71100000007</v>
          </cell>
          <cell r="CA43">
            <v>-300087.71100000007</v>
          </cell>
          <cell r="CB43">
            <v>-300087.71100000007</v>
          </cell>
          <cell r="CC43">
            <v>-300087.71100000007</v>
          </cell>
          <cell r="CD43">
            <v>-300087.71100000007</v>
          </cell>
          <cell r="CE43">
            <v>-300087.71100000007</v>
          </cell>
          <cell r="CF43">
            <v>-300087.71100000007</v>
          </cell>
          <cell r="CG43">
            <v>-300087.71100000007</v>
          </cell>
          <cell r="CH43">
            <v>-300087.71100000007</v>
          </cell>
          <cell r="CI43">
            <v>-300087.71100000007</v>
          </cell>
          <cell r="CJ43">
            <v>-300087.71100000007</v>
          </cell>
          <cell r="CK43">
            <v>-300087.71100000007</v>
          </cell>
          <cell r="CL43">
            <v>-300087.71100000007</v>
          </cell>
          <cell r="CM43">
            <v>-300087.71100000007</v>
          </cell>
          <cell r="CN43">
            <v>-300087.71100000007</v>
          </cell>
          <cell r="CO43">
            <v>-300087.71100000007</v>
          </cell>
          <cell r="CP43">
            <v>-300087.71100000007</v>
          </cell>
          <cell r="CQ43">
            <v>-315092.09655000007</v>
          </cell>
          <cell r="CR43">
            <v>-315092.09655000007</v>
          </cell>
          <cell r="CS43">
            <v>-315092.09655000007</v>
          </cell>
          <cell r="CT43">
            <v>-315092.09655000007</v>
          </cell>
          <cell r="CU43">
            <v>-315092.09655000007</v>
          </cell>
          <cell r="CV43">
            <v>-315092.09655000007</v>
          </cell>
          <cell r="CW43">
            <v>-315092.09655000007</v>
          </cell>
          <cell r="CX43">
            <v>-315092.09655000007</v>
          </cell>
          <cell r="CY43">
            <v>-315092.09655000007</v>
          </cell>
          <cell r="CZ43">
            <v>-315092.09655000007</v>
          </cell>
          <cell r="DA43">
            <v>-315092.09655000007</v>
          </cell>
          <cell r="DB43">
            <v>-315092.09655000007</v>
          </cell>
          <cell r="DC43">
            <v>-315092.09655000007</v>
          </cell>
          <cell r="DD43">
            <v>-315092.09655000007</v>
          </cell>
          <cell r="DE43">
            <v>-315092.09655000007</v>
          </cell>
          <cell r="DF43">
            <v>-315092.09655000007</v>
          </cell>
          <cell r="DG43">
            <v>-315092.09655000007</v>
          </cell>
          <cell r="DH43">
            <v>-315092.09655000007</v>
          </cell>
          <cell r="DI43">
            <v>-315092.09655000007</v>
          </cell>
          <cell r="DJ43">
            <v>-315092.09655000007</v>
          </cell>
          <cell r="DK43">
            <v>-315092.09655000007</v>
          </cell>
          <cell r="DL43">
            <v>-315092.09655000007</v>
          </cell>
          <cell r="DM43">
            <v>-315092.09655000007</v>
          </cell>
          <cell r="DN43">
            <v>-315092.09655000007</v>
          </cell>
          <cell r="DO43">
            <v>-330846.70137750008</v>
          </cell>
          <cell r="DP43">
            <v>-330846.70137750008</v>
          </cell>
          <cell r="DQ43">
            <v>-330846.70137750008</v>
          </cell>
        </row>
        <row r="44">
          <cell r="A44">
            <v>211</v>
          </cell>
          <cell r="B44">
            <v>-12957.94</v>
          </cell>
          <cell r="C44">
            <v>-12957.94</v>
          </cell>
          <cell r="D44">
            <v>-12957.94</v>
          </cell>
          <cell r="E44">
            <v>-12957.94</v>
          </cell>
          <cell r="F44">
            <v>-12957.94</v>
          </cell>
          <cell r="G44">
            <v>-12957.94</v>
          </cell>
          <cell r="H44">
            <v>-12957.94</v>
          </cell>
          <cell r="I44">
            <v>-12957.94</v>
          </cell>
          <cell r="J44">
            <v>-12957.94</v>
          </cell>
          <cell r="K44">
            <v>-12957.94</v>
          </cell>
          <cell r="L44">
            <v>-12957.94</v>
          </cell>
          <cell r="M44">
            <v>-12957.94</v>
          </cell>
          <cell r="N44">
            <v>-398000</v>
          </cell>
          <cell r="O44">
            <v>-398000</v>
          </cell>
          <cell r="P44">
            <v>-398000</v>
          </cell>
          <cell r="Q44">
            <v>-398000</v>
          </cell>
          <cell r="R44">
            <v>-398000</v>
          </cell>
          <cell r="S44">
            <v>-398000</v>
          </cell>
          <cell r="T44">
            <v>-398000</v>
          </cell>
          <cell r="U44">
            <v>-398000</v>
          </cell>
          <cell r="V44">
            <v>-398000</v>
          </cell>
          <cell r="W44">
            <v>-437800</v>
          </cell>
          <cell r="X44">
            <v>-437800</v>
          </cell>
          <cell r="Y44">
            <v>-437800</v>
          </cell>
          <cell r="Z44">
            <v>-437800</v>
          </cell>
          <cell r="AA44">
            <v>-437800</v>
          </cell>
          <cell r="AB44">
            <v>-437800</v>
          </cell>
          <cell r="AC44">
            <v>-437800</v>
          </cell>
          <cell r="AD44">
            <v>-437800</v>
          </cell>
          <cell r="AE44">
            <v>-437800</v>
          </cell>
          <cell r="AF44">
            <v>-437800</v>
          </cell>
          <cell r="AG44">
            <v>-437800</v>
          </cell>
          <cell r="AH44">
            <v>-437800</v>
          </cell>
          <cell r="AI44">
            <v>-437800</v>
          </cell>
          <cell r="AJ44">
            <v>-437800</v>
          </cell>
          <cell r="AK44">
            <v>-437800</v>
          </cell>
          <cell r="AL44">
            <v>-437800</v>
          </cell>
          <cell r="AM44">
            <v>-437800</v>
          </cell>
          <cell r="AN44">
            <v>-437800</v>
          </cell>
          <cell r="AO44">
            <v>-437800</v>
          </cell>
          <cell r="AP44">
            <v>-437800</v>
          </cell>
          <cell r="AQ44">
            <v>-437800</v>
          </cell>
          <cell r="AR44">
            <v>-437800</v>
          </cell>
          <cell r="AS44">
            <v>-437800</v>
          </cell>
          <cell r="AT44">
            <v>-437800</v>
          </cell>
          <cell r="AU44">
            <v>-459690</v>
          </cell>
          <cell r="AV44">
            <v>-459690</v>
          </cell>
          <cell r="AW44">
            <v>-459690</v>
          </cell>
          <cell r="AX44">
            <v>-459690</v>
          </cell>
          <cell r="AY44">
            <v>-459690</v>
          </cell>
          <cell r="AZ44">
            <v>-459690</v>
          </cell>
          <cell r="BA44">
            <v>-459690</v>
          </cell>
          <cell r="BB44">
            <v>-459690</v>
          </cell>
          <cell r="BC44">
            <v>-459690</v>
          </cell>
          <cell r="BD44">
            <v>-459690</v>
          </cell>
          <cell r="BE44">
            <v>-459690</v>
          </cell>
          <cell r="BF44">
            <v>-459690</v>
          </cell>
          <cell r="BG44">
            <v>-459690</v>
          </cell>
          <cell r="BH44">
            <v>-459690</v>
          </cell>
          <cell r="BI44">
            <v>-459690</v>
          </cell>
          <cell r="BJ44">
            <v>-459690</v>
          </cell>
          <cell r="BK44">
            <v>-459690</v>
          </cell>
          <cell r="BL44">
            <v>-459690</v>
          </cell>
          <cell r="BM44">
            <v>-459690</v>
          </cell>
          <cell r="BN44">
            <v>-459690</v>
          </cell>
          <cell r="BO44">
            <v>-459690</v>
          </cell>
          <cell r="BP44">
            <v>-459690</v>
          </cell>
          <cell r="BQ44">
            <v>-459690</v>
          </cell>
          <cell r="BR44">
            <v>-459690</v>
          </cell>
          <cell r="BS44">
            <v>-482674.5</v>
          </cell>
          <cell r="BT44">
            <v>-482674.5</v>
          </cell>
          <cell r="BU44">
            <v>-482674.5</v>
          </cell>
          <cell r="BV44">
            <v>-482674.5</v>
          </cell>
          <cell r="BW44">
            <v>-482674.5</v>
          </cell>
          <cell r="BX44">
            <v>-482674.5</v>
          </cell>
          <cell r="BY44">
            <v>-482674.5</v>
          </cell>
          <cell r="BZ44">
            <v>-482674.5</v>
          </cell>
          <cell r="CA44">
            <v>-482674.5</v>
          </cell>
          <cell r="CB44">
            <v>-482674.5</v>
          </cell>
          <cell r="CC44">
            <v>-482674.5</v>
          </cell>
          <cell r="CD44">
            <v>-482674.5</v>
          </cell>
          <cell r="CE44">
            <v>-482674.5</v>
          </cell>
          <cell r="CF44">
            <v>-482674.5</v>
          </cell>
          <cell r="CG44">
            <v>-482674.5</v>
          </cell>
          <cell r="CH44">
            <v>-482674.5</v>
          </cell>
          <cell r="CI44">
            <v>-482674.5</v>
          </cell>
          <cell r="CJ44">
            <v>-482674.5</v>
          </cell>
          <cell r="CK44">
            <v>-482674.5</v>
          </cell>
          <cell r="CL44">
            <v>-482674.5</v>
          </cell>
          <cell r="CM44">
            <v>-482674.5</v>
          </cell>
          <cell r="CN44">
            <v>-482674.5</v>
          </cell>
          <cell r="CO44">
            <v>-482674.5</v>
          </cell>
          <cell r="CP44">
            <v>-482674.5</v>
          </cell>
          <cell r="CQ44">
            <v>-506808.22500000009</v>
          </cell>
          <cell r="CR44">
            <v>-506808.22500000009</v>
          </cell>
          <cell r="CS44">
            <v>-506808.22500000009</v>
          </cell>
          <cell r="CT44">
            <v>-506808.22500000009</v>
          </cell>
          <cell r="CU44">
            <v>-506808.22500000009</v>
          </cell>
          <cell r="CV44">
            <v>-506808.22500000009</v>
          </cell>
          <cell r="CW44">
            <v>-506808.22500000009</v>
          </cell>
          <cell r="CX44">
            <v>-506808.22500000009</v>
          </cell>
          <cell r="CY44">
            <v>-506808.22500000009</v>
          </cell>
          <cell r="CZ44">
            <v>-506808.22500000009</v>
          </cell>
          <cell r="DA44">
            <v>-506808.22500000009</v>
          </cell>
          <cell r="DB44">
            <v>-506808.22500000009</v>
          </cell>
          <cell r="DC44">
            <v>-506808.22500000009</v>
          </cell>
          <cell r="DD44">
            <v>-506808.22500000009</v>
          </cell>
          <cell r="DE44">
            <v>-506808.22500000009</v>
          </cell>
          <cell r="DF44">
            <v>-506808.22500000009</v>
          </cell>
          <cell r="DG44">
            <v>-506808.22500000009</v>
          </cell>
          <cell r="DH44">
            <v>-506808.22500000009</v>
          </cell>
          <cell r="DI44">
            <v>-506808.22500000009</v>
          </cell>
          <cell r="DJ44">
            <v>-506808.22500000009</v>
          </cell>
          <cell r="DK44">
            <v>-506808.22500000009</v>
          </cell>
          <cell r="DL44">
            <v>-506808.22500000009</v>
          </cell>
          <cell r="DM44">
            <v>-506808.22500000009</v>
          </cell>
          <cell r="DN44">
            <v>-506808.22500000009</v>
          </cell>
          <cell r="DO44">
            <v>-532148.6362500001</v>
          </cell>
          <cell r="DP44">
            <v>-532148.6362500001</v>
          </cell>
          <cell r="DQ44">
            <v>-532148.6362500001</v>
          </cell>
        </row>
        <row r="45">
          <cell r="A45">
            <v>216</v>
          </cell>
          <cell r="B45">
            <v>-295806.56</v>
          </cell>
          <cell r="C45">
            <v>-296162.52</v>
          </cell>
          <cell r="D45">
            <v>-295221.18</v>
          </cell>
          <cell r="E45">
            <v>-295839.89</v>
          </cell>
          <cell r="F45">
            <v>-298012.48</v>
          </cell>
          <cell r="G45">
            <v>-300106.11</v>
          </cell>
          <cell r="H45">
            <v>-305769.14</v>
          </cell>
          <cell r="I45">
            <v>-296000</v>
          </cell>
          <cell r="J45">
            <v>-311916.80592856073</v>
          </cell>
          <cell r="K45">
            <v>-338203.06341106852</v>
          </cell>
          <cell r="L45">
            <v>-339358.10774872056</v>
          </cell>
          <cell r="M45">
            <v>-340999.25801129121</v>
          </cell>
          <cell r="N45">
            <v>-660637.86245148955</v>
          </cell>
          <cell r="O45">
            <v>-660637.86245148955</v>
          </cell>
          <cell r="P45">
            <v>-660637.86245148955</v>
          </cell>
          <cell r="Q45">
            <v>-660637.86245148955</v>
          </cell>
          <cell r="R45">
            <v>-658918.32703404606</v>
          </cell>
          <cell r="S45">
            <v>-658918.32703404606</v>
          </cell>
          <cell r="T45">
            <v>-658918.32703404606</v>
          </cell>
          <cell r="U45">
            <v>-658918.32703404606</v>
          </cell>
          <cell r="V45">
            <v>-658918.32703404606</v>
          </cell>
          <cell r="W45">
            <v>-658918.32703404606</v>
          </cell>
          <cell r="X45">
            <v>-658918.32703404606</v>
          </cell>
          <cell r="Y45">
            <v>-658918.32703404606</v>
          </cell>
          <cell r="Z45">
            <v>-658918.32703404606</v>
          </cell>
          <cell r="AA45">
            <v>-658918.32703404606</v>
          </cell>
          <cell r="AB45">
            <v>-658918.32703404606</v>
          </cell>
          <cell r="AC45">
            <v>-658918.32703404606</v>
          </cell>
          <cell r="AD45">
            <v>-657291.64525158051</v>
          </cell>
          <cell r="AE45">
            <v>-657291.64525158051</v>
          </cell>
          <cell r="AF45">
            <v>-657291.64525158051</v>
          </cell>
          <cell r="AG45">
            <v>-657291.64525158051</v>
          </cell>
          <cell r="AH45">
            <v>-657291.64525158051</v>
          </cell>
          <cell r="AI45">
            <v>-657291.64525158051</v>
          </cell>
          <cell r="AJ45">
            <v>-657291.64525158051</v>
          </cell>
          <cell r="AK45">
            <v>-657291.64525158051</v>
          </cell>
          <cell r="AL45">
            <v>-657291.64525158051</v>
          </cell>
          <cell r="AM45">
            <v>-657291.64525158051</v>
          </cell>
          <cell r="AN45">
            <v>-657291.64525158051</v>
          </cell>
          <cell r="AO45">
            <v>-657291.64525158051</v>
          </cell>
          <cell r="AP45">
            <v>-655750.07930117811</v>
          </cell>
          <cell r="AQ45">
            <v>-655750.07930117811</v>
          </cell>
          <cell r="AR45">
            <v>-655750.07930117811</v>
          </cell>
          <cell r="AS45">
            <v>-655750.07930117811</v>
          </cell>
          <cell r="AT45">
            <v>-655750.07930117811</v>
          </cell>
          <cell r="AU45">
            <v>-655750.07930117811</v>
          </cell>
          <cell r="AV45">
            <v>-655750.07930117811</v>
          </cell>
          <cell r="AW45">
            <v>-655750.07930117811</v>
          </cell>
          <cell r="AX45">
            <v>-655750.07930117811</v>
          </cell>
          <cell r="AY45">
            <v>-655750.07930117811</v>
          </cell>
          <cell r="AZ45">
            <v>-655750.07930117811</v>
          </cell>
          <cell r="BA45">
            <v>-655750.07930117811</v>
          </cell>
          <cell r="BB45">
            <v>-654286.53619683359</v>
          </cell>
          <cell r="BC45">
            <v>-654286.53619683359</v>
          </cell>
          <cell r="BD45">
            <v>-654286.53619683359</v>
          </cell>
          <cell r="BE45">
            <v>-654286.53619683359</v>
          </cell>
          <cell r="BF45">
            <v>-654286.53619683359</v>
          </cell>
          <cell r="BG45">
            <v>-654286.53619683359</v>
          </cell>
          <cell r="BH45">
            <v>-654286.53619683359</v>
          </cell>
          <cell r="BI45">
            <v>-654286.53619683359</v>
          </cell>
          <cell r="BJ45">
            <v>-654286.53619683359</v>
          </cell>
          <cell r="BK45">
            <v>-654286.53619683359</v>
          </cell>
          <cell r="BL45">
            <v>-654286.53619683359</v>
          </cell>
          <cell r="BM45">
            <v>-654286.53619683359</v>
          </cell>
          <cell r="BN45">
            <v>-653091.19662581314</v>
          </cell>
          <cell r="BO45">
            <v>-653091.19662581314</v>
          </cell>
          <cell r="BP45">
            <v>-653091.19662581314</v>
          </cell>
          <cell r="BQ45">
            <v>-653091.19662581314</v>
          </cell>
          <cell r="BR45">
            <v>-653091.19662581314</v>
          </cell>
          <cell r="BS45">
            <v>-653091.19662581314</v>
          </cell>
          <cell r="BT45">
            <v>-653091.19662581314</v>
          </cell>
          <cell r="BU45">
            <v>-653091.19662581314</v>
          </cell>
          <cell r="BV45">
            <v>-653091.19662581314</v>
          </cell>
          <cell r="BW45">
            <v>-653091.19662581314</v>
          </cell>
          <cell r="BX45">
            <v>-653091.19662581314</v>
          </cell>
          <cell r="BY45">
            <v>-653091.19662581314</v>
          </cell>
          <cell r="BZ45">
            <v>-651895.85705479258</v>
          </cell>
          <cell r="CA45">
            <v>-651895.85705479258</v>
          </cell>
          <cell r="CB45">
            <v>-651895.85705479258</v>
          </cell>
          <cell r="CC45">
            <v>-651895.85705479258</v>
          </cell>
          <cell r="CD45">
            <v>-651895.85705479258</v>
          </cell>
          <cell r="CE45">
            <v>-651895.85705479258</v>
          </cell>
          <cell r="CF45">
            <v>-651895.85705479258</v>
          </cell>
          <cell r="CG45">
            <v>-651895.85705479258</v>
          </cell>
          <cell r="CH45">
            <v>-651895.85705479258</v>
          </cell>
          <cell r="CI45">
            <v>-651895.85705479258</v>
          </cell>
          <cell r="CJ45">
            <v>-651895.85705479258</v>
          </cell>
          <cell r="CK45">
            <v>-651895.85705479258</v>
          </cell>
          <cell r="CL45">
            <v>-650700.51748377201</v>
          </cell>
          <cell r="CM45">
            <v>-650700.51748377201</v>
          </cell>
          <cell r="CN45">
            <v>-650700.51748377201</v>
          </cell>
          <cell r="CO45">
            <v>-650700.51748377201</v>
          </cell>
          <cell r="CP45">
            <v>-650700.51748377201</v>
          </cell>
          <cell r="CQ45">
            <v>-650700.51748377201</v>
          </cell>
          <cell r="CR45">
            <v>-650700.51748377201</v>
          </cell>
          <cell r="CS45">
            <v>-650700.51748377201</v>
          </cell>
          <cell r="CT45">
            <v>-650700.51748377201</v>
          </cell>
          <cell r="CU45">
            <v>-650700.51748377201</v>
          </cell>
          <cell r="CV45">
            <v>-650700.51748377201</v>
          </cell>
          <cell r="CW45">
            <v>-650700.51748377201</v>
          </cell>
          <cell r="CX45">
            <v>-649505.17791275145</v>
          </cell>
          <cell r="CY45">
            <v>-649505.17791275145</v>
          </cell>
          <cell r="CZ45">
            <v>-649505.17791275145</v>
          </cell>
          <cell r="DA45">
            <v>-649505.17791275145</v>
          </cell>
          <cell r="DB45">
            <v>-649505.17791275145</v>
          </cell>
          <cell r="DC45">
            <v>-649505.17791275145</v>
          </cell>
          <cell r="DD45">
            <v>-649505.17791275145</v>
          </cell>
          <cell r="DE45">
            <v>-649505.17791275145</v>
          </cell>
          <cell r="DF45">
            <v>-649505.17791275145</v>
          </cell>
          <cell r="DG45">
            <v>-649505.17791275145</v>
          </cell>
          <cell r="DH45">
            <v>-649505.17791275145</v>
          </cell>
          <cell r="DI45">
            <v>-649505.17791275145</v>
          </cell>
          <cell r="DJ45">
            <v>-648309.838341731</v>
          </cell>
          <cell r="DK45">
            <v>-648309.838341731</v>
          </cell>
          <cell r="DL45">
            <v>-648309.838341731</v>
          </cell>
          <cell r="DM45">
            <v>-648309.838341731</v>
          </cell>
          <cell r="DN45">
            <v>-648309.838341731</v>
          </cell>
          <cell r="DO45">
            <v>-648309.838341731</v>
          </cell>
          <cell r="DP45">
            <v>-648309.838341731</v>
          </cell>
          <cell r="DQ45">
            <v>-648309.838341731</v>
          </cell>
        </row>
        <row r="46">
          <cell r="A46">
            <v>218</v>
          </cell>
          <cell r="B46">
            <v>-18977.75</v>
          </cell>
          <cell r="C46">
            <v>-18977.75</v>
          </cell>
          <cell r="D46">
            <v>-18977.75</v>
          </cell>
          <cell r="E46">
            <v>-18977.75</v>
          </cell>
          <cell r="F46">
            <v>-18977.75</v>
          </cell>
          <cell r="G46">
            <v>-18977.75</v>
          </cell>
          <cell r="H46">
            <v>-18977.75</v>
          </cell>
          <cell r="I46">
            <v>-18977.75</v>
          </cell>
          <cell r="J46">
            <v>-18977.75</v>
          </cell>
          <cell r="K46">
            <v>-18977.75</v>
          </cell>
          <cell r="L46">
            <v>-18977.75</v>
          </cell>
          <cell r="M46">
            <v>-18977.75</v>
          </cell>
          <cell r="N46">
            <v>-12957.94</v>
          </cell>
          <cell r="O46">
            <v>-12957.94</v>
          </cell>
          <cell r="P46">
            <v>-12957.94</v>
          </cell>
          <cell r="Q46">
            <v>-12957.94</v>
          </cell>
          <cell r="R46">
            <v>-12957.94</v>
          </cell>
          <cell r="S46">
            <v>-12957.94</v>
          </cell>
          <cell r="T46">
            <v>-12957.94</v>
          </cell>
          <cell r="U46">
            <v>-12957.94</v>
          </cell>
          <cell r="V46">
            <v>-12957.94</v>
          </cell>
          <cell r="W46">
            <v>-12957.94</v>
          </cell>
          <cell r="X46">
            <v>-12957.94</v>
          </cell>
          <cell r="Y46">
            <v>-12957.94</v>
          </cell>
          <cell r="Z46">
            <v>-12957.94</v>
          </cell>
          <cell r="AA46">
            <v>-12957.94</v>
          </cell>
          <cell r="AB46">
            <v>-12957.94</v>
          </cell>
          <cell r="AC46">
            <v>-12957.94</v>
          </cell>
          <cell r="AD46">
            <v>-12957.94</v>
          </cell>
          <cell r="AE46">
            <v>-12957.94</v>
          </cell>
          <cell r="AF46">
            <v>-12957.94</v>
          </cell>
          <cell r="AG46">
            <v>-12957.94</v>
          </cell>
          <cell r="AH46">
            <v>-12957.94</v>
          </cell>
          <cell r="AI46">
            <v>-12957.94</v>
          </cell>
          <cell r="AJ46">
            <v>-12957.94</v>
          </cell>
          <cell r="AK46">
            <v>-12957.94</v>
          </cell>
          <cell r="AL46">
            <v>-12957.94</v>
          </cell>
          <cell r="AM46">
            <v>-12957.94</v>
          </cell>
          <cell r="AN46">
            <v>-12957.94</v>
          </cell>
          <cell r="AO46">
            <v>-12957.94</v>
          </cell>
          <cell r="AP46">
            <v>-12957.94</v>
          </cell>
          <cell r="AQ46">
            <v>-12957.94</v>
          </cell>
          <cell r="AR46">
            <v>-12957.94</v>
          </cell>
          <cell r="AS46">
            <v>-12957.94</v>
          </cell>
          <cell r="AT46">
            <v>-12957.94</v>
          </cell>
          <cell r="AU46">
            <v>-12957.94</v>
          </cell>
          <cell r="AV46">
            <v>-12957.94</v>
          </cell>
          <cell r="AW46">
            <v>-12957.94</v>
          </cell>
          <cell r="AX46">
            <v>-12957.94</v>
          </cell>
          <cell r="AY46">
            <v>-12957.94</v>
          </cell>
          <cell r="AZ46">
            <v>-12957.94</v>
          </cell>
          <cell r="BA46">
            <v>-12957.94</v>
          </cell>
          <cell r="BB46">
            <v>-12957.94</v>
          </cell>
          <cell r="BC46">
            <v>-12957.94</v>
          </cell>
          <cell r="BD46">
            <v>-12957.94</v>
          </cell>
          <cell r="BE46">
            <v>-12957.94</v>
          </cell>
          <cell r="BF46">
            <v>-12957.94</v>
          </cell>
          <cell r="BG46">
            <v>-12957.94</v>
          </cell>
          <cell r="BH46">
            <v>-12957.94</v>
          </cell>
          <cell r="BI46">
            <v>-12957.94</v>
          </cell>
          <cell r="BJ46">
            <v>-12957.94</v>
          </cell>
          <cell r="BK46">
            <v>-12957.94</v>
          </cell>
          <cell r="BL46">
            <v>-12957.94</v>
          </cell>
          <cell r="BM46">
            <v>-12957.94</v>
          </cell>
          <cell r="BN46">
            <v>-12957.94</v>
          </cell>
          <cell r="BO46">
            <v>-12957.94</v>
          </cell>
          <cell r="BP46">
            <v>-12957.94</v>
          </cell>
          <cell r="BQ46">
            <v>-12957.94</v>
          </cell>
          <cell r="BR46">
            <v>-12957.94</v>
          </cell>
          <cell r="BS46">
            <v>-12957.94</v>
          </cell>
          <cell r="BT46">
            <v>-12957.94</v>
          </cell>
          <cell r="BU46">
            <v>-12957.94</v>
          </cell>
          <cell r="BV46">
            <v>-12957.94</v>
          </cell>
          <cell r="BW46">
            <v>-12957.94</v>
          </cell>
          <cell r="BX46">
            <v>-12957.94</v>
          </cell>
          <cell r="BY46">
            <v>-12957.94</v>
          </cell>
          <cell r="BZ46">
            <v>-12957.94</v>
          </cell>
          <cell r="CA46">
            <v>-12957.94</v>
          </cell>
          <cell r="CB46">
            <v>-12957.94</v>
          </cell>
          <cell r="CC46">
            <v>-12957.94</v>
          </cell>
          <cell r="CD46">
            <v>-12957.94</v>
          </cell>
          <cell r="CE46">
            <v>-12957.94</v>
          </cell>
          <cell r="CF46">
            <v>-12957.94</v>
          </cell>
          <cell r="CG46">
            <v>-12957.94</v>
          </cell>
          <cell r="CH46">
            <v>-12957.94</v>
          </cell>
          <cell r="CI46">
            <v>-12957.94</v>
          </cell>
          <cell r="CJ46">
            <v>-12957.94</v>
          </cell>
          <cell r="CK46">
            <v>-12957.94</v>
          </cell>
          <cell r="CL46">
            <v>-12957.94</v>
          </cell>
          <cell r="CM46">
            <v>-12957.94</v>
          </cell>
          <cell r="CN46">
            <v>-12957.94</v>
          </cell>
          <cell r="CO46">
            <v>-12957.94</v>
          </cell>
          <cell r="CP46">
            <v>-12957.94</v>
          </cell>
          <cell r="CQ46">
            <v>-12957.94</v>
          </cell>
          <cell r="CR46">
            <v>-12957.94</v>
          </cell>
          <cell r="CS46">
            <v>-12957.94</v>
          </cell>
          <cell r="CT46">
            <v>-12957.94</v>
          </cell>
          <cell r="CU46">
            <v>-12957.94</v>
          </cell>
          <cell r="CV46">
            <v>-12957.94</v>
          </cell>
          <cell r="CW46">
            <v>-12957.94</v>
          </cell>
          <cell r="CX46">
            <v>-12957.94</v>
          </cell>
          <cell r="CY46">
            <v>-12957.94</v>
          </cell>
          <cell r="CZ46">
            <v>-12957.94</v>
          </cell>
          <cell r="DA46">
            <v>-12957.94</v>
          </cell>
          <cell r="DB46">
            <v>-12957.94</v>
          </cell>
          <cell r="DC46">
            <v>-12957.94</v>
          </cell>
          <cell r="DD46">
            <v>-12957.94</v>
          </cell>
          <cell r="DE46">
            <v>-12957.94</v>
          </cell>
          <cell r="DF46">
            <v>-12957.94</v>
          </cell>
          <cell r="DG46">
            <v>-12957.94</v>
          </cell>
          <cell r="DH46">
            <v>-12957.94</v>
          </cell>
          <cell r="DI46">
            <v>-12957.94</v>
          </cell>
          <cell r="DJ46">
            <v>-12957.94</v>
          </cell>
          <cell r="DK46">
            <v>-12957.94</v>
          </cell>
          <cell r="DL46">
            <v>-12957.94</v>
          </cell>
          <cell r="DM46">
            <v>-12957.94</v>
          </cell>
          <cell r="DN46">
            <v>-12957.94</v>
          </cell>
          <cell r="DO46">
            <v>-12957.94</v>
          </cell>
          <cell r="DP46">
            <v>-12957.94</v>
          </cell>
          <cell r="DQ46">
            <v>-12957.94</v>
          </cell>
        </row>
        <row r="47">
          <cell r="A47">
            <v>221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-444.77664877916663</v>
          </cell>
          <cell r="K47">
            <v>-444.77664877916663</v>
          </cell>
          <cell r="L47">
            <v>-444.77664877916663</v>
          </cell>
          <cell r="M47">
            <v>-444.77664877916663</v>
          </cell>
          <cell r="N47">
            <v>-300243.65840000001</v>
          </cell>
          <cell r="O47">
            <v>-300604.95779999997</v>
          </cell>
          <cell r="P47">
            <v>-299649.49769999995</v>
          </cell>
          <cell r="Q47">
            <v>-300166.03796666663</v>
          </cell>
          <cell r="R47">
            <v>-300166.03796666663</v>
          </cell>
          <cell r="S47">
            <v>-300166.03796666663</v>
          </cell>
          <cell r="T47">
            <v>-300166.03796666663</v>
          </cell>
          <cell r="U47">
            <v>-300166.03796666663</v>
          </cell>
          <cell r="V47">
            <v>-300166.03796666663</v>
          </cell>
          <cell r="W47">
            <v>-300166.03796666663</v>
          </cell>
          <cell r="X47">
            <v>-300166.03796666663</v>
          </cell>
          <cell r="Y47">
            <v>-300166.03796666663</v>
          </cell>
          <cell r="Z47">
            <v>-304747.31327599997</v>
          </cell>
          <cell r="AA47">
            <v>-305114.03216699994</v>
          </cell>
          <cell r="AB47">
            <v>-304144.24016549991</v>
          </cell>
          <cell r="AC47">
            <v>-304668.52853616659</v>
          </cell>
          <cell r="AD47">
            <v>-304668.52853616659</v>
          </cell>
          <cell r="AE47">
            <v>-304668.52853616659</v>
          </cell>
          <cell r="AF47">
            <v>-304668.52853616659</v>
          </cell>
          <cell r="AG47">
            <v>-304668.52853616659</v>
          </cell>
          <cell r="AH47">
            <v>-304668.52853616659</v>
          </cell>
          <cell r="AI47">
            <v>-304668.52853616659</v>
          </cell>
          <cell r="AJ47">
            <v>-304668.52853616659</v>
          </cell>
          <cell r="AK47">
            <v>-304668.52853616659</v>
          </cell>
          <cell r="AL47">
            <v>-309318.5229751399</v>
          </cell>
          <cell r="AM47">
            <v>-309690.74264950491</v>
          </cell>
          <cell r="AN47">
            <v>-308706.40376798238</v>
          </cell>
          <cell r="AO47">
            <v>-309238.55646420905</v>
          </cell>
          <cell r="AP47">
            <v>-309238.55646420905</v>
          </cell>
          <cell r="AQ47">
            <v>-309238.55646420905</v>
          </cell>
          <cell r="AR47">
            <v>-309238.55646420905</v>
          </cell>
          <cell r="AS47">
            <v>-309238.55646420905</v>
          </cell>
          <cell r="AT47">
            <v>-309238.55646420905</v>
          </cell>
          <cell r="AU47">
            <v>-309238.55646420905</v>
          </cell>
          <cell r="AV47">
            <v>-309238.55646420905</v>
          </cell>
          <cell r="AW47">
            <v>-309238.55646420905</v>
          </cell>
          <cell r="AX47">
            <v>-313958.30081976694</v>
          </cell>
          <cell r="AY47">
            <v>-314336.10378924746</v>
          </cell>
          <cell r="AZ47">
            <v>-313336.9998245021</v>
          </cell>
          <cell r="BA47">
            <v>-313877.13481117215</v>
          </cell>
          <cell r="BB47">
            <v>-313877.13481117215</v>
          </cell>
          <cell r="BC47">
            <v>-313877.13481117215</v>
          </cell>
          <cell r="BD47">
            <v>-313877.13481117215</v>
          </cell>
          <cell r="BE47">
            <v>-313877.13481117215</v>
          </cell>
          <cell r="BF47">
            <v>-313877.13481117215</v>
          </cell>
          <cell r="BG47">
            <v>-313877.13481117215</v>
          </cell>
          <cell r="BH47">
            <v>-313877.13481117215</v>
          </cell>
          <cell r="BI47">
            <v>-313877.13481117215</v>
          </cell>
          <cell r="BJ47">
            <v>-318667.67533206346</v>
          </cell>
          <cell r="BK47">
            <v>-319051.14534608612</v>
          </cell>
          <cell r="BL47">
            <v>-318037.05482186959</v>
          </cell>
          <cell r="BM47">
            <v>-318585.29183333967</v>
          </cell>
          <cell r="BN47">
            <v>-318585.29183333967</v>
          </cell>
          <cell r="BO47">
            <v>-318585.29183333967</v>
          </cell>
          <cell r="BP47">
            <v>-318585.29183333967</v>
          </cell>
          <cell r="BQ47">
            <v>-318585.29183333967</v>
          </cell>
          <cell r="BR47">
            <v>-318585.29183333967</v>
          </cell>
          <cell r="BS47">
            <v>-318585.29183333967</v>
          </cell>
          <cell r="BT47">
            <v>-318585.29183333967</v>
          </cell>
          <cell r="BU47">
            <v>-318585.29183333967</v>
          </cell>
          <cell r="BV47">
            <v>-323447.69046204432</v>
          </cell>
          <cell r="BW47">
            <v>-323836.91252627736</v>
          </cell>
          <cell r="BX47">
            <v>-322807.61064419756</v>
          </cell>
          <cell r="BY47">
            <v>-323364.07121083973</v>
          </cell>
          <cell r="BZ47">
            <v>-323364.07121083973</v>
          </cell>
          <cell r="CA47">
            <v>-323364.07121083973</v>
          </cell>
          <cell r="CB47">
            <v>-323364.07121083973</v>
          </cell>
          <cell r="CC47">
            <v>-323364.07121083973</v>
          </cell>
          <cell r="CD47">
            <v>-323364.07121083973</v>
          </cell>
          <cell r="CE47">
            <v>-323364.07121083973</v>
          </cell>
          <cell r="CF47">
            <v>-323364.07121083973</v>
          </cell>
          <cell r="CG47">
            <v>-323364.07121083973</v>
          </cell>
          <cell r="CH47">
            <v>-328299.40581897495</v>
          </cell>
          <cell r="CI47">
            <v>-328694.46621417149</v>
          </cell>
          <cell r="CJ47">
            <v>-327649.72480386047</v>
          </cell>
          <cell r="CK47">
            <v>-328214.53227900231</v>
          </cell>
          <cell r="CL47">
            <v>-328214.53227900231</v>
          </cell>
          <cell r="CM47">
            <v>-328214.53227900231</v>
          </cell>
          <cell r="CN47">
            <v>-328214.53227900231</v>
          </cell>
          <cell r="CO47">
            <v>-328214.53227900231</v>
          </cell>
          <cell r="CP47">
            <v>-328214.53227900231</v>
          </cell>
          <cell r="CQ47">
            <v>-328214.53227900231</v>
          </cell>
          <cell r="CR47">
            <v>-328214.53227900231</v>
          </cell>
          <cell r="CS47">
            <v>-328214.53227900231</v>
          </cell>
          <cell r="CT47">
            <v>-333223.89690625953</v>
          </cell>
          <cell r="CU47">
            <v>-333624.88320738403</v>
          </cell>
          <cell r="CV47">
            <v>-332564.47067591833</v>
          </cell>
          <cell r="CW47">
            <v>-333137.75026318728</v>
          </cell>
          <cell r="CX47">
            <v>-333137.75026318728</v>
          </cell>
          <cell r="CY47">
            <v>-333137.75026318728</v>
          </cell>
          <cell r="CZ47">
            <v>-333137.75026318728</v>
          </cell>
          <cell r="DA47">
            <v>-333137.75026318728</v>
          </cell>
          <cell r="DB47">
            <v>-333137.75026318728</v>
          </cell>
          <cell r="DC47">
            <v>-333137.75026318728</v>
          </cell>
          <cell r="DD47">
            <v>-333137.75026318728</v>
          </cell>
          <cell r="DE47">
            <v>-333137.75026318728</v>
          </cell>
          <cell r="DF47">
            <v>-338222.25535985339</v>
          </cell>
          <cell r="DG47">
            <v>-338629.25645549473</v>
          </cell>
          <cell r="DH47">
            <v>-337552.93773605709</v>
          </cell>
          <cell r="DI47">
            <v>-338134.81651713507</v>
          </cell>
          <cell r="DJ47">
            <v>-338134.81651713507</v>
          </cell>
          <cell r="DK47">
            <v>-338134.81651713507</v>
          </cell>
          <cell r="DL47">
            <v>-338134.81651713507</v>
          </cell>
          <cell r="DM47">
            <v>-338134.81651713507</v>
          </cell>
          <cell r="DN47">
            <v>-338134.81651713507</v>
          </cell>
          <cell r="DO47">
            <v>-338134.81651713507</v>
          </cell>
          <cell r="DP47">
            <v>-338134.81651713507</v>
          </cell>
          <cell r="DQ47">
            <v>-338134.81651713507</v>
          </cell>
        </row>
        <row r="48">
          <cell r="A48">
            <v>222</v>
          </cell>
          <cell r="B48">
            <v>-453</v>
          </cell>
          <cell r="C48">
            <v>-372</v>
          </cell>
          <cell r="D48">
            <v>-372</v>
          </cell>
          <cell r="E48">
            <v>-338</v>
          </cell>
          <cell r="F48">
            <v>-338</v>
          </cell>
          <cell r="G48">
            <v>-338</v>
          </cell>
          <cell r="H48">
            <v>-338</v>
          </cell>
          <cell r="I48">
            <v>-352</v>
          </cell>
          <cell r="J48">
            <v>-651.84389999999996</v>
          </cell>
          <cell r="K48">
            <v>-651.84389999999996</v>
          </cell>
          <cell r="L48">
            <v>-651.84389999999996</v>
          </cell>
          <cell r="M48">
            <v>-651.84389999999996</v>
          </cell>
          <cell r="N48">
            <v>-18977.75</v>
          </cell>
          <cell r="O48">
            <v>-18977.75</v>
          </cell>
          <cell r="P48">
            <v>-18977.75</v>
          </cell>
          <cell r="Q48">
            <v>-18977.75</v>
          </cell>
          <cell r="R48">
            <v>-18977.75</v>
          </cell>
          <cell r="S48">
            <v>-18977.75</v>
          </cell>
          <cell r="T48">
            <v>-18977.75</v>
          </cell>
          <cell r="U48">
            <v>-18977.75</v>
          </cell>
          <cell r="V48">
            <v>-18977.75</v>
          </cell>
          <cell r="W48">
            <v>-18977.75</v>
          </cell>
          <cell r="X48">
            <v>-18977.75</v>
          </cell>
          <cell r="Y48">
            <v>-18977.75</v>
          </cell>
          <cell r="Z48">
            <v>-18977.75</v>
          </cell>
          <cell r="AA48">
            <v>-18977.75</v>
          </cell>
          <cell r="AB48">
            <v>-18977.75</v>
          </cell>
          <cell r="AC48">
            <v>-18977.75</v>
          </cell>
          <cell r="AD48">
            <v>-18977.75</v>
          </cell>
          <cell r="AE48">
            <v>-18977.75</v>
          </cell>
          <cell r="AF48">
            <v>-18977.75</v>
          </cell>
          <cell r="AG48">
            <v>-18977.75</v>
          </cell>
          <cell r="AH48">
            <v>-18977.75</v>
          </cell>
          <cell r="AI48">
            <v>-18977.75</v>
          </cell>
          <cell r="AJ48">
            <v>-18977.75</v>
          </cell>
          <cell r="AK48">
            <v>-18977.75</v>
          </cell>
          <cell r="AL48">
            <v>-18977.75</v>
          </cell>
          <cell r="AM48">
            <v>-18977.75</v>
          </cell>
          <cell r="AN48">
            <v>-18977.75</v>
          </cell>
          <cell r="AO48">
            <v>-18977.75</v>
          </cell>
          <cell r="AP48">
            <v>-18977.75</v>
          </cell>
          <cell r="AQ48">
            <v>-18977.75</v>
          </cell>
          <cell r="AR48">
            <v>-18977.75</v>
          </cell>
          <cell r="AS48">
            <v>-18977.75</v>
          </cell>
          <cell r="AT48">
            <v>-18977.75</v>
          </cell>
          <cell r="AU48">
            <v>-18977.75</v>
          </cell>
          <cell r="AV48">
            <v>-18977.75</v>
          </cell>
          <cell r="AW48">
            <v>-18977.75</v>
          </cell>
          <cell r="AX48">
            <v>-18977.75</v>
          </cell>
          <cell r="AY48">
            <v>-18977.75</v>
          </cell>
          <cell r="AZ48">
            <v>-18977.75</v>
          </cell>
          <cell r="BA48">
            <v>-18977.75</v>
          </cell>
          <cell r="BB48">
            <v>-18977.75</v>
          </cell>
          <cell r="BC48">
            <v>-18977.75</v>
          </cell>
          <cell r="BD48">
            <v>-18977.75</v>
          </cell>
          <cell r="BE48">
            <v>-18977.75</v>
          </cell>
          <cell r="BF48">
            <v>-18977.75</v>
          </cell>
          <cell r="BG48">
            <v>-18977.75</v>
          </cell>
          <cell r="BH48">
            <v>-18977.75</v>
          </cell>
          <cell r="BI48">
            <v>-18977.75</v>
          </cell>
          <cell r="BJ48">
            <v>-18977.75</v>
          </cell>
          <cell r="BK48">
            <v>-18977.75</v>
          </cell>
          <cell r="BL48">
            <v>-18977.75</v>
          </cell>
          <cell r="BM48">
            <v>-18977.75</v>
          </cell>
          <cell r="BN48">
            <v>-18977.75</v>
          </cell>
          <cell r="BO48">
            <v>-18977.75</v>
          </cell>
          <cell r="BP48">
            <v>-18977.75</v>
          </cell>
          <cell r="BQ48">
            <v>-18977.75</v>
          </cell>
          <cell r="BR48">
            <v>-18977.75</v>
          </cell>
          <cell r="BS48">
            <v>-18977.75</v>
          </cell>
          <cell r="BT48">
            <v>-18977.75</v>
          </cell>
          <cell r="BU48">
            <v>-18977.75</v>
          </cell>
          <cell r="BV48">
            <v>-18977.75</v>
          </cell>
          <cell r="BW48">
            <v>-18977.75</v>
          </cell>
          <cell r="BX48">
            <v>-18977.75</v>
          </cell>
          <cell r="BY48">
            <v>-18977.75</v>
          </cell>
          <cell r="BZ48">
            <v>-18977.75</v>
          </cell>
          <cell r="CA48">
            <v>-18977.75</v>
          </cell>
          <cell r="CB48">
            <v>-18977.75</v>
          </cell>
          <cell r="CC48">
            <v>-18977.75</v>
          </cell>
          <cell r="CD48">
            <v>-18977.75</v>
          </cell>
          <cell r="CE48">
            <v>-18977.75</v>
          </cell>
          <cell r="CF48">
            <v>-18977.75</v>
          </cell>
          <cell r="CG48">
            <v>-18977.75</v>
          </cell>
          <cell r="CH48">
            <v>-18977.75</v>
          </cell>
          <cell r="CI48">
            <v>-18977.75</v>
          </cell>
          <cell r="CJ48">
            <v>-18977.75</v>
          </cell>
          <cell r="CK48">
            <v>-18977.75</v>
          </cell>
          <cell r="CL48">
            <v>-18977.75</v>
          </cell>
          <cell r="CM48">
            <v>-18977.75</v>
          </cell>
          <cell r="CN48">
            <v>-18977.75</v>
          </cell>
          <cell r="CO48">
            <v>-18977.75</v>
          </cell>
          <cell r="CP48">
            <v>-18977.75</v>
          </cell>
          <cell r="CQ48">
            <v>-18977.75</v>
          </cell>
          <cell r="CR48">
            <v>-18977.75</v>
          </cell>
          <cell r="CS48">
            <v>-18977.75</v>
          </cell>
          <cell r="CT48">
            <v>-18977.75</v>
          </cell>
          <cell r="CU48">
            <v>-18977.75</v>
          </cell>
          <cell r="CV48">
            <v>-18977.75</v>
          </cell>
          <cell r="CW48">
            <v>-18977.75</v>
          </cell>
          <cell r="CX48">
            <v>-18977.75</v>
          </cell>
          <cell r="CY48">
            <v>-18977.75</v>
          </cell>
          <cell r="CZ48">
            <v>-18977.75</v>
          </cell>
          <cell r="DA48">
            <v>-18977.75</v>
          </cell>
          <cell r="DB48">
            <v>-18977.75</v>
          </cell>
          <cell r="DC48">
            <v>-18977.75</v>
          </cell>
          <cell r="DD48">
            <v>-18977.75</v>
          </cell>
          <cell r="DE48">
            <v>-18977.75</v>
          </cell>
          <cell r="DF48">
            <v>-18977.75</v>
          </cell>
          <cell r="DG48">
            <v>-18977.75</v>
          </cell>
          <cell r="DH48">
            <v>-18977.75</v>
          </cell>
          <cell r="DI48">
            <v>-18977.75</v>
          </cell>
          <cell r="DJ48">
            <v>-18977.75</v>
          </cell>
          <cell r="DK48">
            <v>-18977.75</v>
          </cell>
          <cell r="DL48">
            <v>-18977.75</v>
          </cell>
          <cell r="DM48">
            <v>-18977.75</v>
          </cell>
          <cell r="DN48">
            <v>-18977.75</v>
          </cell>
          <cell r="DO48">
            <v>-18977.75</v>
          </cell>
          <cell r="DP48">
            <v>-18977.75</v>
          </cell>
          <cell r="DQ48">
            <v>-18977.75</v>
          </cell>
        </row>
        <row r="49">
          <cell r="A49">
            <v>223</v>
          </cell>
          <cell r="B49">
            <v>-64.89</v>
          </cell>
          <cell r="C49">
            <v>-67.98</v>
          </cell>
          <cell r="D49">
            <v>-67.98</v>
          </cell>
          <cell r="E49">
            <v>-67.98</v>
          </cell>
          <cell r="F49">
            <v>-67.98</v>
          </cell>
          <cell r="G49">
            <v>-67.98</v>
          </cell>
          <cell r="H49">
            <v>-67.98</v>
          </cell>
          <cell r="I49">
            <v>-67.98</v>
          </cell>
          <cell r="J49">
            <v>-76.701318999999998</v>
          </cell>
          <cell r="K49">
            <v>-76.701318999999998</v>
          </cell>
          <cell r="L49">
            <v>-76.701318999999998</v>
          </cell>
          <cell r="M49">
            <v>-76.701318999999998</v>
          </cell>
          <cell r="N49">
            <v>-444.77664877916663</v>
          </cell>
          <cell r="O49">
            <v>-444.77664877916663</v>
          </cell>
          <cell r="P49">
            <v>-444.77664877916663</v>
          </cell>
          <cell r="Q49">
            <v>-449.22441526695832</v>
          </cell>
          <cell r="R49">
            <v>-449.22441526695832</v>
          </cell>
          <cell r="S49">
            <v>-449.22441526695832</v>
          </cell>
          <cell r="T49">
            <v>-449.22441526695832</v>
          </cell>
          <cell r="U49">
            <v>-449.22441526695832</v>
          </cell>
          <cell r="V49">
            <v>-449.22441526695832</v>
          </cell>
          <cell r="W49">
            <v>-449.22441526695832</v>
          </cell>
          <cell r="X49">
            <v>-449.22441526695832</v>
          </cell>
          <cell r="Y49">
            <v>-449.22441526695832</v>
          </cell>
          <cell r="Z49">
            <v>-449.22441526695832</v>
          </cell>
          <cell r="AA49">
            <v>-449.22441526695832</v>
          </cell>
          <cell r="AB49">
            <v>-449.22441526695832</v>
          </cell>
          <cell r="AC49">
            <v>-453.71665941962789</v>
          </cell>
          <cell r="AD49">
            <v>-453.71665941962789</v>
          </cell>
          <cell r="AE49">
            <v>-453.71665941962789</v>
          </cell>
          <cell r="AF49">
            <v>-453.71665941962789</v>
          </cell>
          <cell r="AG49">
            <v>-453.71665941962789</v>
          </cell>
          <cell r="AH49">
            <v>-453.71665941962789</v>
          </cell>
          <cell r="AI49">
            <v>-453.71665941962789</v>
          </cell>
          <cell r="AJ49">
            <v>-453.71665941962789</v>
          </cell>
          <cell r="AK49">
            <v>-453.71665941962789</v>
          </cell>
          <cell r="AL49">
            <v>-453.71665941962789</v>
          </cell>
          <cell r="AM49">
            <v>-453.71665941962789</v>
          </cell>
          <cell r="AN49">
            <v>-453.71665941962789</v>
          </cell>
          <cell r="AO49">
            <v>-458.25382601382415</v>
          </cell>
          <cell r="AP49">
            <v>-458.25382601382415</v>
          </cell>
          <cell r="AQ49">
            <v>-458.25382601382415</v>
          </cell>
          <cell r="AR49">
            <v>-458.25382601382415</v>
          </cell>
          <cell r="AS49">
            <v>-458.25382601382415</v>
          </cell>
          <cell r="AT49">
            <v>-458.25382601382415</v>
          </cell>
          <cell r="AU49">
            <v>-458.25382601382415</v>
          </cell>
          <cell r="AV49">
            <v>-458.25382601382415</v>
          </cell>
          <cell r="AW49">
            <v>-458.25382601382415</v>
          </cell>
          <cell r="AX49">
            <v>-458.25382601382415</v>
          </cell>
          <cell r="AY49">
            <v>-458.25382601382415</v>
          </cell>
          <cell r="AZ49">
            <v>-458.25382601382415</v>
          </cell>
          <cell r="BA49">
            <v>-462.83636427396237</v>
          </cell>
          <cell r="BB49">
            <v>-462.83636427396237</v>
          </cell>
          <cell r="BC49">
            <v>-462.83636427396237</v>
          </cell>
          <cell r="BD49">
            <v>-462.83636427396237</v>
          </cell>
          <cell r="BE49">
            <v>-462.83636427396237</v>
          </cell>
          <cell r="BF49">
            <v>-462.83636427396237</v>
          </cell>
          <cell r="BG49">
            <v>-462.83636427396237</v>
          </cell>
          <cell r="BH49">
            <v>-462.83636427396237</v>
          </cell>
          <cell r="BI49">
            <v>-462.83636427396237</v>
          </cell>
          <cell r="BJ49">
            <v>-462.83636427396237</v>
          </cell>
          <cell r="BK49">
            <v>-462.83636427396237</v>
          </cell>
          <cell r="BL49">
            <v>-462.83636427396237</v>
          </cell>
          <cell r="BM49">
            <v>-467.46472791670197</v>
          </cell>
          <cell r="BN49">
            <v>-467.46472791670197</v>
          </cell>
          <cell r="BO49">
            <v>-467.46472791670197</v>
          </cell>
          <cell r="BP49">
            <v>-467.46472791670197</v>
          </cell>
          <cell r="BQ49">
            <v>-467.46472791670197</v>
          </cell>
          <cell r="BR49">
            <v>-467.46472791670197</v>
          </cell>
          <cell r="BS49">
            <v>-467.46472791670197</v>
          </cell>
          <cell r="BT49">
            <v>-467.46472791670197</v>
          </cell>
          <cell r="BU49">
            <v>-467.46472791670197</v>
          </cell>
          <cell r="BV49">
            <v>-467.46472791670197</v>
          </cell>
          <cell r="BW49">
            <v>-467.46472791670197</v>
          </cell>
          <cell r="BX49">
            <v>-467.46472791670197</v>
          </cell>
          <cell r="BY49">
            <v>-472.13937519586898</v>
          </cell>
          <cell r="BZ49">
            <v>-472.13937519586898</v>
          </cell>
          <cell r="CA49">
            <v>-472.13937519586898</v>
          </cell>
          <cell r="CB49">
            <v>-472.13937519586898</v>
          </cell>
          <cell r="CC49">
            <v>-472.13937519586898</v>
          </cell>
          <cell r="CD49">
            <v>-472.13937519586898</v>
          </cell>
          <cell r="CE49">
            <v>-472.13937519586898</v>
          </cell>
          <cell r="CF49">
            <v>-472.13937519586898</v>
          </cell>
          <cell r="CG49">
            <v>-472.13937519586898</v>
          </cell>
          <cell r="CH49">
            <v>-472.13937519586898</v>
          </cell>
          <cell r="CI49">
            <v>-472.13937519586898</v>
          </cell>
          <cell r="CJ49">
            <v>-472.13937519586898</v>
          </cell>
          <cell r="CK49">
            <v>-476.86076894782769</v>
          </cell>
          <cell r="CL49">
            <v>-476.86076894782769</v>
          </cell>
          <cell r="CM49">
            <v>-476.86076894782769</v>
          </cell>
          <cell r="CN49">
            <v>-476.86076894782769</v>
          </cell>
          <cell r="CO49">
            <v>-476.86076894782769</v>
          </cell>
          <cell r="CP49">
            <v>-476.86076894782769</v>
          </cell>
          <cell r="CQ49">
            <v>-476.86076894782769</v>
          </cell>
          <cell r="CR49">
            <v>-476.86076894782769</v>
          </cell>
          <cell r="CS49">
            <v>-476.86076894782769</v>
          </cell>
          <cell r="CT49">
            <v>-476.86076894782769</v>
          </cell>
          <cell r="CU49">
            <v>-476.86076894782769</v>
          </cell>
          <cell r="CV49">
            <v>-476.86076894782769</v>
          </cell>
          <cell r="CW49">
            <v>-481.629376637306</v>
          </cell>
          <cell r="CX49">
            <v>-481.629376637306</v>
          </cell>
          <cell r="CY49">
            <v>-481.629376637306</v>
          </cell>
          <cell r="CZ49">
            <v>-481.629376637306</v>
          </cell>
          <cell r="DA49">
            <v>-481.629376637306</v>
          </cell>
          <cell r="DB49">
            <v>-481.629376637306</v>
          </cell>
          <cell r="DC49">
            <v>-481.629376637306</v>
          </cell>
          <cell r="DD49">
            <v>-481.629376637306</v>
          </cell>
          <cell r="DE49">
            <v>-481.629376637306</v>
          </cell>
          <cell r="DF49">
            <v>-481.629376637306</v>
          </cell>
          <cell r="DG49">
            <v>-481.629376637306</v>
          </cell>
          <cell r="DH49">
            <v>-481.629376637306</v>
          </cell>
          <cell r="DI49">
            <v>-486.44567040367906</v>
          </cell>
          <cell r="DJ49">
            <v>-486.44567040367906</v>
          </cell>
          <cell r="DK49">
            <v>-486.44567040367906</v>
          </cell>
          <cell r="DL49">
            <v>-486.44567040367906</v>
          </cell>
          <cell r="DM49">
            <v>-486.44567040367906</v>
          </cell>
          <cell r="DN49">
            <v>-486.44567040367906</v>
          </cell>
          <cell r="DO49">
            <v>-486.44567040367906</v>
          </cell>
          <cell r="DP49">
            <v>-486.44567040367906</v>
          </cell>
          <cell r="DQ49">
            <v>-486.44567040367906</v>
          </cell>
        </row>
        <row r="50">
          <cell r="A50">
            <v>224</v>
          </cell>
          <cell r="B50">
            <v>-31480</v>
          </cell>
          <cell r="C50">
            <v>-31480</v>
          </cell>
          <cell r="D50">
            <v>-31480</v>
          </cell>
          <cell r="E50">
            <v>-31480</v>
          </cell>
          <cell r="F50">
            <v>-31480</v>
          </cell>
          <cell r="G50">
            <v>-31480</v>
          </cell>
          <cell r="H50">
            <v>-31480</v>
          </cell>
          <cell r="I50">
            <v>-31480</v>
          </cell>
          <cell r="J50">
            <v>-31480</v>
          </cell>
          <cell r="K50">
            <v>-31480</v>
          </cell>
          <cell r="L50">
            <v>-31480</v>
          </cell>
          <cell r="M50">
            <v>-31480</v>
          </cell>
          <cell r="N50">
            <v>-651.84389999999996</v>
          </cell>
          <cell r="O50">
            <v>-651.84389999999996</v>
          </cell>
          <cell r="P50">
            <v>-651.84389999999996</v>
          </cell>
          <cell r="Q50">
            <v>-658.36233900000002</v>
          </cell>
          <cell r="R50">
            <v>-658.36233900000002</v>
          </cell>
          <cell r="S50">
            <v>-658.36233900000002</v>
          </cell>
          <cell r="T50">
            <v>-658.36233900000002</v>
          </cell>
          <cell r="U50">
            <v>-658.36233900000002</v>
          </cell>
          <cell r="V50">
            <v>-658.36233900000002</v>
          </cell>
          <cell r="W50">
            <v>-658.36233900000002</v>
          </cell>
          <cell r="X50">
            <v>-658.36233900000002</v>
          </cell>
          <cell r="Y50">
            <v>-658.36233900000002</v>
          </cell>
          <cell r="Z50">
            <v>-658.36233900000002</v>
          </cell>
          <cell r="AA50">
            <v>-658.36233900000002</v>
          </cell>
          <cell r="AB50">
            <v>-658.36233900000002</v>
          </cell>
          <cell r="AC50">
            <v>-664.94596238999998</v>
          </cell>
          <cell r="AD50">
            <v>-664.94596238999998</v>
          </cell>
          <cell r="AE50">
            <v>-664.94596238999998</v>
          </cell>
          <cell r="AF50">
            <v>-664.94596238999998</v>
          </cell>
          <cell r="AG50">
            <v>-664.94596238999998</v>
          </cell>
          <cell r="AH50">
            <v>-664.94596238999998</v>
          </cell>
          <cell r="AI50">
            <v>-664.94596238999998</v>
          </cell>
          <cell r="AJ50">
            <v>-664.94596238999998</v>
          </cell>
          <cell r="AK50">
            <v>-664.94596238999998</v>
          </cell>
          <cell r="AL50">
            <v>-664.94596238999998</v>
          </cell>
          <cell r="AM50">
            <v>-664.94596238999998</v>
          </cell>
          <cell r="AN50">
            <v>-664.94596238999998</v>
          </cell>
          <cell r="AO50">
            <v>-671.59542201390002</v>
          </cell>
          <cell r="AP50">
            <v>-671.59542201390002</v>
          </cell>
          <cell r="AQ50">
            <v>-671.59542201390002</v>
          </cell>
          <cell r="AR50">
            <v>-671.59542201390002</v>
          </cell>
          <cell r="AS50">
            <v>-671.59542201390002</v>
          </cell>
          <cell r="AT50">
            <v>-671.59542201390002</v>
          </cell>
          <cell r="AU50">
            <v>-671.59542201390002</v>
          </cell>
          <cell r="AV50">
            <v>-671.59542201390002</v>
          </cell>
          <cell r="AW50">
            <v>-671.59542201390002</v>
          </cell>
          <cell r="AX50">
            <v>-671.59542201390002</v>
          </cell>
          <cell r="AY50">
            <v>-671.59542201390002</v>
          </cell>
          <cell r="AZ50">
            <v>-671.59542201390002</v>
          </cell>
          <cell r="BA50">
            <v>-678.31137623403902</v>
          </cell>
          <cell r="BB50">
            <v>-678.31137623403902</v>
          </cell>
          <cell r="BC50">
            <v>-678.31137623403902</v>
          </cell>
          <cell r="BD50">
            <v>-678.31137623403902</v>
          </cell>
          <cell r="BE50">
            <v>-678.31137623403902</v>
          </cell>
          <cell r="BF50">
            <v>-678.31137623403902</v>
          </cell>
          <cell r="BG50">
            <v>-678.31137623403902</v>
          </cell>
          <cell r="BH50">
            <v>-678.31137623403902</v>
          </cell>
          <cell r="BI50">
            <v>-678.31137623403902</v>
          </cell>
          <cell r="BJ50">
            <v>-678.31137623403902</v>
          </cell>
          <cell r="BK50">
            <v>-678.31137623403902</v>
          </cell>
          <cell r="BL50">
            <v>-678.31137623403902</v>
          </cell>
          <cell r="BM50">
            <v>-685.09448999637937</v>
          </cell>
          <cell r="BN50">
            <v>-685.09448999637937</v>
          </cell>
          <cell r="BO50">
            <v>-685.09448999637937</v>
          </cell>
          <cell r="BP50">
            <v>-685.09448999637937</v>
          </cell>
          <cell r="BQ50">
            <v>-685.09448999637937</v>
          </cell>
          <cell r="BR50">
            <v>-685.09448999637937</v>
          </cell>
          <cell r="BS50">
            <v>-685.09448999637937</v>
          </cell>
          <cell r="BT50">
            <v>-685.09448999637937</v>
          </cell>
          <cell r="BU50">
            <v>-685.09448999637937</v>
          </cell>
          <cell r="BV50">
            <v>-685.09448999637937</v>
          </cell>
          <cell r="BW50">
            <v>-685.09448999637937</v>
          </cell>
          <cell r="BX50">
            <v>-685.09448999637937</v>
          </cell>
          <cell r="BY50">
            <v>-691.94543489634316</v>
          </cell>
          <cell r="BZ50">
            <v>-691.94543489634316</v>
          </cell>
          <cell r="CA50">
            <v>-691.94543489634316</v>
          </cell>
          <cell r="CB50">
            <v>-691.94543489634316</v>
          </cell>
          <cell r="CC50">
            <v>-691.94543489634316</v>
          </cell>
          <cell r="CD50">
            <v>-691.94543489634316</v>
          </cell>
          <cell r="CE50">
            <v>-691.94543489634316</v>
          </cell>
          <cell r="CF50">
            <v>-691.94543489634316</v>
          </cell>
          <cell r="CG50">
            <v>-691.94543489634316</v>
          </cell>
          <cell r="CH50">
            <v>-691.94543489634316</v>
          </cell>
          <cell r="CI50">
            <v>-691.94543489634316</v>
          </cell>
          <cell r="CJ50">
            <v>-691.94543489634316</v>
          </cell>
          <cell r="CK50">
            <v>-698.86488924530659</v>
          </cell>
          <cell r="CL50">
            <v>-698.86488924530659</v>
          </cell>
          <cell r="CM50">
            <v>-698.86488924530659</v>
          </cell>
          <cell r="CN50">
            <v>-698.86488924530659</v>
          </cell>
          <cell r="CO50">
            <v>-698.86488924530659</v>
          </cell>
          <cell r="CP50">
            <v>-698.86488924530659</v>
          </cell>
          <cell r="CQ50">
            <v>-698.86488924530659</v>
          </cell>
          <cell r="CR50">
            <v>-698.86488924530659</v>
          </cell>
          <cell r="CS50">
            <v>-698.86488924530659</v>
          </cell>
          <cell r="CT50">
            <v>-698.86488924530659</v>
          </cell>
          <cell r="CU50">
            <v>-698.86488924530659</v>
          </cell>
          <cell r="CV50">
            <v>-698.86488924530659</v>
          </cell>
          <cell r="CW50">
            <v>-705.85353813775964</v>
          </cell>
          <cell r="CX50">
            <v>-705.85353813775964</v>
          </cell>
          <cell r="CY50">
            <v>-705.85353813775964</v>
          </cell>
          <cell r="CZ50">
            <v>-705.85353813775964</v>
          </cell>
          <cell r="DA50">
            <v>-705.85353813775964</v>
          </cell>
          <cell r="DB50">
            <v>-705.85353813775964</v>
          </cell>
          <cell r="DC50">
            <v>-705.85353813775964</v>
          </cell>
          <cell r="DD50">
            <v>-705.85353813775964</v>
          </cell>
          <cell r="DE50">
            <v>-705.85353813775964</v>
          </cell>
          <cell r="DF50">
            <v>-705.85353813775964</v>
          </cell>
          <cell r="DG50">
            <v>-705.85353813775964</v>
          </cell>
          <cell r="DH50">
            <v>-705.85353813775964</v>
          </cell>
          <cell r="DI50">
            <v>-712.91207351913727</v>
          </cell>
          <cell r="DJ50">
            <v>-712.91207351913727</v>
          </cell>
          <cell r="DK50">
            <v>-712.91207351913727</v>
          </cell>
          <cell r="DL50">
            <v>-712.91207351913727</v>
          </cell>
          <cell r="DM50">
            <v>-712.91207351913727</v>
          </cell>
          <cell r="DN50">
            <v>-712.91207351913727</v>
          </cell>
          <cell r="DO50">
            <v>-712.91207351913727</v>
          </cell>
          <cell r="DP50">
            <v>-712.91207351913727</v>
          </cell>
          <cell r="DQ50">
            <v>-712.91207351913727</v>
          </cell>
        </row>
        <row r="51">
          <cell r="A51">
            <v>225</v>
          </cell>
          <cell r="B51">
            <v>-552500</v>
          </cell>
          <cell r="C51">
            <v>-552500</v>
          </cell>
          <cell r="D51">
            <v>-552500</v>
          </cell>
          <cell r="E51">
            <v>-552500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-552500</v>
          </cell>
          <cell r="M51">
            <v>-552500</v>
          </cell>
          <cell r="N51">
            <v>-76.701318999999998</v>
          </cell>
          <cell r="O51">
            <v>-76.701318999999998</v>
          </cell>
          <cell r="P51">
            <v>-76.701318999999998</v>
          </cell>
          <cell r="Q51">
            <v>-77.468332189999998</v>
          </cell>
          <cell r="R51">
            <v>-77.468332189999998</v>
          </cell>
          <cell r="S51">
            <v>-77.468332189999998</v>
          </cell>
          <cell r="T51">
            <v>-77.468332189999998</v>
          </cell>
          <cell r="U51">
            <v>-77.468332189999998</v>
          </cell>
          <cell r="V51">
            <v>-77.468332189999998</v>
          </cell>
          <cell r="W51">
            <v>-77.468332189999998</v>
          </cell>
          <cell r="X51">
            <v>-77.468332189999998</v>
          </cell>
          <cell r="Y51">
            <v>-77.468332189999998</v>
          </cell>
          <cell r="Z51">
            <v>-77.468332189999998</v>
          </cell>
          <cell r="AA51">
            <v>-77.468332189999998</v>
          </cell>
          <cell r="AB51">
            <v>-77.468332189999998</v>
          </cell>
          <cell r="AC51">
            <v>-78.243015511899998</v>
          </cell>
          <cell r="AD51">
            <v>-78.243015511899998</v>
          </cell>
          <cell r="AE51">
            <v>-78.243015511899998</v>
          </cell>
          <cell r="AF51">
            <v>-78.243015511899998</v>
          </cell>
          <cell r="AG51">
            <v>-78.243015511899998</v>
          </cell>
          <cell r="AH51">
            <v>-78.243015511899998</v>
          </cell>
          <cell r="AI51">
            <v>-78.243015511899998</v>
          </cell>
          <cell r="AJ51">
            <v>-78.243015511899998</v>
          </cell>
          <cell r="AK51">
            <v>-78.243015511899998</v>
          </cell>
          <cell r="AL51">
            <v>-78.243015511899998</v>
          </cell>
          <cell r="AM51">
            <v>-78.243015511899998</v>
          </cell>
          <cell r="AN51">
            <v>-78.243015511899998</v>
          </cell>
          <cell r="AO51">
            <v>-79.025445667019</v>
          </cell>
          <cell r="AP51">
            <v>-79.025445667019</v>
          </cell>
          <cell r="AQ51">
            <v>-79.025445667019</v>
          </cell>
          <cell r="AR51">
            <v>-79.025445667019</v>
          </cell>
          <cell r="AS51">
            <v>-79.025445667019</v>
          </cell>
          <cell r="AT51">
            <v>-79.025445667019</v>
          </cell>
          <cell r="AU51">
            <v>-79.025445667019</v>
          </cell>
          <cell r="AV51">
            <v>-79.025445667019</v>
          </cell>
          <cell r="AW51">
            <v>-79.025445667019</v>
          </cell>
          <cell r="AX51">
            <v>-79.025445667019</v>
          </cell>
          <cell r="AY51">
            <v>-79.025445667019</v>
          </cell>
          <cell r="AZ51">
            <v>-79.025445667019</v>
          </cell>
          <cell r="BA51">
            <v>-79.815700123689197</v>
          </cell>
          <cell r="BB51">
            <v>-79.815700123689197</v>
          </cell>
          <cell r="BC51">
            <v>-79.815700123689197</v>
          </cell>
          <cell r="BD51">
            <v>-79.815700123689197</v>
          </cell>
          <cell r="BE51">
            <v>-79.815700123689197</v>
          </cell>
          <cell r="BF51">
            <v>-79.815700123689197</v>
          </cell>
          <cell r="BG51">
            <v>-79.815700123689197</v>
          </cell>
          <cell r="BH51">
            <v>-79.815700123689197</v>
          </cell>
          <cell r="BI51">
            <v>-79.815700123689197</v>
          </cell>
          <cell r="BJ51">
            <v>-79.815700123689197</v>
          </cell>
          <cell r="BK51">
            <v>-79.815700123689197</v>
          </cell>
          <cell r="BL51">
            <v>-79.815700123689197</v>
          </cell>
          <cell r="BM51">
            <v>-80.613857124926085</v>
          </cell>
          <cell r="BN51">
            <v>-80.613857124926085</v>
          </cell>
          <cell r="BO51">
            <v>-80.613857124926085</v>
          </cell>
          <cell r="BP51">
            <v>-80.613857124926085</v>
          </cell>
          <cell r="BQ51">
            <v>-80.613857124926085</v>
          </cell>
          <cell r="BR51">
            <v>-80.613857124926085</v>
          </cell>
          <cell r="BS51">
            <v>-80.613857124926085</v>
          </cell>
          <cell r="BT51">
            <v>-80.613857124926085</v>
          </cell>
          <cell r="BU51">
            <v>-80.613857124926085</v>
          </cell>
          <cell r="BV51">
            <v>-80.613857124926085</v>
          </cell>
          <cell r="BW51">
            <v>-80.613857124926085</v>
          </cell>
          <cell r="BX51">
            <v>-80.613857124926085</v>
          </cell>
          <cell r="BY51">
            <v>-81.419995696175349</v>
          </cell>
          <cell r="BZ51">
            <v>-81.419995696175349</v>
          </cell>
          <cell r="CA51">
            <v>-81.419995696175349</v>
          </cell>
          <cell r="CB51">
            <v>-81.419995696175349</v>
          </cell>
          <cell r="CC51">
            <v>-81.419995696175349</v>
          </cell>
          <cell r="CD51">
            <v>-81.419995696175349</v>
          </cell>
          <cell r="CE51">
            <v>-81.419995696175349</v>
          </cell>
          <cell r="CF51">
            <v>-81.419995696175349</v>
          </cell>
          <cell r="CG51">
            <v>-81.419995696175349</v>
          </cell>
          <cell r="CH51">
            <v>-81.419995696175349</v>
          </cell>
          <cell r="CI51">
            <v>-81.419995696175349</v>
          </cell>
          <cell r="CJ51">
            <v>-81.419995696175349</v>
          </cell>
          <cell r="CK51">
            <v>-82.234195653137107</v>
          </cell>
          <cell r="CL51">
            <v>-82.234195653137107</v>
          </cell>
          <cell r="CM51">
            <v>-82.234195653137107</v>
          </cell>
          <cell r="CN51">
            <v>-82.234195653137107</v>
          </cell>
          <cell r="CO51">
            <v>-82.234195653137107</v>
          </cell>
          <cell r="CP51">
            <v>-82.234195653137107</v>
          </cell>
          <cell r="CQ51">
            <v>-82.234195653137107</v>
          </cell>
          <cell r="CR51">
            <v>-82.234195653137107</v>
          </cell>
          <cell r="CS51">
            <v>-82.234195653137107</v>
          </cell>
          <cell r="CT51">
            <v>-82.234195653137107</v>
          </cell>
          <cell r="CU51">
            <v>-82.234195653137107</v>
          </cell>
          <cell r="CV51">
            <v>-82.234195653137107</v>
          </cell>
          <cell r="CW51">
            <v>-83.056537609668482</v>
          </cell>
          <cell r="CX51">
            <v>-83.056537609668482</v>
          </cell>
          <cell r="CY51">
            <v>-83.056537609668482</v>
          </cell>
          <cell r="CZ51">
            <v>-83.056537609668482</v>
          </cell>
          <cell r="DA51">
            <v>-83.056537609668482</v>
          </cell>
          <cell r="DB51">
            <v>-83.056537609668482</v>
          </cell>
          <cell r="DC51">
            <v>-83.056537609668482</v>
          </cell>
          <cell r="DD51">
            <v>-83.056537609668482</v>
          </cell>
          <cell r="DE51">
            <v>-83.056537609668482</v>
          </cell>
          <cell r="DF51">
            <v>-83.056537609668482</v>
          </cell>
          <cell r="DG51">
            <v>-83.056537609668482</v>
          </cell>
          <cell r="DH51">
            <v>-83.056537609668482</v>
          </cell>
          <cell r="DI51">
            <v>-83.887102985765182</v>
          </cell>
          <cell r="DJ51">
            <v>-83.887102985765182</v>
          </cell>
          <cell r="DK51">
            <v>-83.887102985765182</v>
          </cell>
          <cell r="DL51">
            <v>-83.887102985765182</v>
          </cell>
          <cell r="DM51">
            <v>-83.887102985765182</v>
          </cell>
          <cell r="DN51">
            <v>-83.887102985765182</v>
          </cell>
          <cell r="DO51">
            <v>-83.887102985765182</v>
          </cell>
          <cell r="DP51">
            <v>-83.887102985765182</v>
          </cell>
          <cell r="DQ51">
            <v>-83.887102985765182</v>
          </cell>
        </row>
        <row r="52">
          <cell r="A52">
            <v>226</v>
          </cell>
          <cell r="B52">
            <v>-21793</v>
          </cell>
          <cell r="C52">
            <v>-21793</v>
          </cell>
          <cell r="D52">
            <v>-21793</v>
          </cell>
          <cell r="E52">
            <v>-21793</v>
          </cell>
          <cell r="F52">
            <v>-21793</v>
          </cell>
          <cell r="G52">
            <v>-21793</v>
          </cell>
          <cell r="H52">
            <v>-21793</v>
          </cell>
          <cell r="I52">
            <v>-21793</v>
          </cell>
          <cell r="J52">
            <v>-21793</v>
          </cell>
          <cell r="K52">
            <v>-21793</v>
          </cell>
          <cell r="L52">
            <v>-21793</v>
          </cell>
          <cell r="M52">
            <v>-21793</v>
          </cell>
          <cell r="N52">
            <v>-31480</v>
          </cell>
          <cell r="O52">
            <v>-31480</v>
          </cell>
          <cell r="P52">
            <v>-31480</v>
          </cell>
          <cell r="Q52">
            <v>-31480</v>
          </cell>
          <cell r="R52">
            <v>-31480</v>
          </cell>
          <cell r="S52">
            <v>-31480</v>
          </cell>
          <cell r="T52">
            <v>-31480</v>
          </cell>
          <cell r="U52">
            <v>-31480</v>
          </cell>
          <cell r="V52">
            <v>-31480</v>
          </cell>
          <cell r="W52">
            <v>-31480</v>
          </cell>
          <cell r="X52">
            <v>-31480</v>
          </cell>
          <cell r="Y52">
            <v>-31480</v>
          </cell>
          <cell r="Z52">
            <v>-31480</v>
          </cell>
          <cell r="AA52">
            <v>-31480</v>
          </cell>
          <cell r="AB52">
            <v>-31480</v>
          </cell>
          <cell r="AC52">
            <v>-31480</v>
          </cell>
          <cell r="AD52">
            <v>-31480</v>
          </cell>
          <cell r="AE52">
            <v>-31480</v>
          </cell>
          <cell r="AF52">
            <v>-31480</v>
          </cell>
          <cell r="AG52">
            <v>-31480</v>
          </cell>
          <cell r="AH52">
            <v>-31480</v>
          </cell>
          <cell r="AI52">
            <v>-31480</v>
          </cell>
          <cell r="AJ52">
            <v>-31480</v>
          </cell>
          <cell r="AK52">
            <v>-31480</v>
          </cell>
          <cell r="AL52">
            <v>-31480</v>
          </cell>
          <cell r="AM52">
            <v>-31480</v>
          </cell>
          <cell r="AN52">
            <v>-31480</v>
          </cell>
          <cell r="AO52">
            <v>-31480</v>
          </cell>
          <cell r="AP52">
            <v>-31480</v>
          </cell>
          <cell r="AQ52">
            <v>-31480</v>
          </cell>
          <cell r="AR52">
            <v>-31480</v>
          </cell>
          <cell r="AS52">
            <v>-31480</v>
          </cell>
          <cell r="AT52">
            <v>-31480</v>
          </cell>
          <cell r="AU52">
            <v>-31480</v>
          </cell>
          <cell r="AV52">
            <v>-31480</v>
          </cell>
          <cell r="AW52">
            <v>-31480</v>
          </cell>
          <cell r="AX52">
            <v>-31480</v>
          </cell>
          <cell r="AY52">
            <v>-31480</v>
          </cell>
          <cell r="AZ52">
            <v>-31480</v>
          </cell>
          <cell r="BA52">
            <v>-31480</v>
          </cell>
          <cell r="BB52">
            <v>-31480</v>
          </cell>
          <cell r="BC52">
            <v>-31480</v>
          </cell>
          <cell r="BD52">
            <v>-31480</v>
          </cell>
          <cell r="BE52">
            <v>-31480</v>
          </cell>
          <cell r="BF52">
            <v>-31480</v>
          </cell>
          <cell r="BG52">
            <v>-31480</v>
          </cell>
          <cell r="BH52">
            <v>-31480</v>
          </cell>
          <cell r="BI52">
            <v>-31480</v>
          </cell>
          <cell r="BJ52">
            <v>-31480</v>
          </cell>
          <cell r="BK52">
            <v>-31480</v>
          </cell>
          <cell r="BL52">
            <v>-31480</v>
          </cell>
          <cell r="BM52">
            <v>-31480</v>
          </cell>
          <cell r="BN52">
            <v>-31480</v>
          </cell>
          <cell r="BO52">
            <v>-31480</v>
          </cell>
          <cell r="BP52">
            <v>-31480</v>
          </cell>
          <cell r="BQ52">
            <v>-31480</v>
          </cell>
          <cell r="BR52">
            <v>-31480</v>
          </cell>
          <cell r="BS52">
            <v>-31480</v>
          </cell>
          <cell r="BT52">
            <v>-31480</v>
          </cell>
          <cell r="BU52">
            <v>-31480</v>
          </cell>
          <cell r="BV52">
            <v>-31480</v>
          </cell>
          <cell r="BW52">
            <v>-31480</v>
          </cell>
          <cell r="BX52">
            <v>-31480</v>
          </cell>
          <cell r="BY52">
            <v>-31480</v>
          </cell>
          <cell r="BZ52">
            <v>-31480</v>
          </cell>
          <cell r="CA52">
            <v>-31480</v>
          </cell>
          <cell r="CB52">
            <v>-31480</v>
          </cell>
          <cell r="CC52">
            <v>-31480</v>
          </cell>
          <cell r="CD52">
            <v>-31480</v>
          </cell>
          <cell r="CE52">
            <v>-31480</v>
          </cell>
          <cell r="CF52">
            <v>-31480</v>
          </cell>
          <cell r="CG52">
            <v>-31480</v>
          </cell>
          <cell r="CH52">
            <v>-31480</v>
          </cell>
          <cell r="CI52">
            <v>-31480</v>
          </cell>
          <cell r="CJ52">
            <v>-31480</v>
          </cell>
          <cell r="CK52">
            <v>-31480</v>
          </cell>
          <cell r="CL52">
            <v>-31480</v>
          </cell>
          <cell r="CM52">
            <v>-31480</v>
          </cell>
          <cell r="CN52">
            <v>-31480</v>
          </cell>
          <cell r="CO52">
            <v>-31480</v>
          </cell>
          <cell r="CP52">
            <v>-31480</v>
          </cell>
          <cell r="CQ52">
            <v>-31480</v>
          </cell>
          <cell r="CR52">
            <v>-31480</v>
          </cell>
          <cell r="CS52">
            <v>-31480</v>
          </cell>
          <cell r="CT52">
            <v>-31480</v>
          </cell>
          <cell r="CU52">
            <v>-31480</v>
          </cell>
          <cell r="CV52">
            <v>-31480</v>
          </cell>
          <cell r="CW52">
            <v>-31480</v>
          </cell>
          <cell r="CX52">
            <v>-31480</v>
          </cell>
          <cell r="CY52">
            <v>-31480</v>
          </cell>
          <cell r="CZ52">
            <v>-31480</v>
          </cell>
          <cell r="DA52">
            <v>-31480</v>
          </cell>
          <cell r="DB52">
            <v>-31480</v>
          </cell>
          <cell r="DC52">
            <v>-31480</v>
          </cell>
          <cell r="DD52">
            <v>-31480</v>
          </cell>
          <cell r="DE52">
            <v>-31480</v>
          </cell>
          <cell r="DF52">
            <v>-31480</v>
          </cell>
          <cell r="DG52">
            <v>-31480</v>
          </cell>
          <cell r="DH52">
            <v>-31480</v>
          </cell>
          <cell r="DI52">
            <v>-31480</v>
          </cell>
          <cell r="DJ52">
            <v>-31480</v>
          </cell>
          <cell r="DK52">
            <v>-31480</v>
          </cell>
          <cell r="DL52">
            <v>-31480</v>
          </cell>
          <cell r="DM52">
            <v>-31480</v>
          </cell>
          <cell r="DN52">
            <v>-31480</v>
          </cell>
          <cell r="DO52">
            <v>-31480</v>
          </cell>
          <cell r="DP52">
            <v>-31480</v>
          </cell>
          <cell r="DQ52">
            <v>-31480</v>
          </cell>
        </row>
        <row r="53">
          <cell r="A53">
            <v>227</v>
          </cell>
          <cell r="B53">
            <v>-746.93</v>
          </cell>
          <cell r="C53">
            <v>-746.93</v>
          </cell>
          <cell r="D53">
            <v>-746.93</v>
          </cell>
          <cell r="E53">
            <v>-746.93</v>
          </cell>
          <cell r="F53">
            <v>-746.93</v>
          </cell>
          <cell r="G53">
            <v>-757.85</v>
          </cell>
          <cell r="H53">
            <v>-780.23</v>
          </cell>
          <cell r="I53">
            <v>-780.22</v>
          </cell>
          <cell r="J53">
            <v>-780.22</v>
          </cell>
          <cell r="K53">
            <v>-780.22</v>
          </cell>
          <cell r="L53">
            <v>-780.22</v>
          </cell>
          <cell r="M53">
            <v>-780.22</v>
          </cell>
          <cell r="N53">
            <v>-571837.5</v>
          </cell>
          <cell r="O53">
            <v>-571837.5</v>
          </cell>
          <cell r="P53">
            <v>-571837.5</v>
          </cell>
          <cell r="Q53">
            <v>-571837.5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-571837.5</v>
          </cell>
          <cell r="Y53">
            <v>-571837.5</v>
          </cell>
          <cell r="Z53">
            <v>-591851.8125</v>
          </cell>
          <cell r="AA53">
            <v>-591851.8125</v>
          </cell>
          <cell r="AB53">
            <v>-591851.8125</v>
          </cell>
          <cell r="AC53">
            <v>-591851.8125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-591851.8125</v>
          </cell>
          <cell r="AK53">
            <v>-591851.8125</v>
          </cell>
          <cell r="AL53">
            <v>-612566.62593749992</v>
          </cell>
          <cell r="AM53">
            <v>-612566.62593749992</v>
          </cell>
          <cell r="AN53">
            <v>-612566.62593749992</v>
          </cell>
          <cell r="AO53">
            <v>-612566.62593749992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-612566.62593749992</v>
          </cell>
          <cell r="AW53">
            <v>-612566.62593749992</v>
          </cell>
          <cell r="AX53">
            <v>-634006.45784531231</v>
          </cell>
          <cell r="AY53">
            <v>-634006.45784531231</v>
          </cell>
          <cell r="AZ53">
            <v>-634006.45784531231</v>
          </cell>
          <cell r="BA53">
            <v>-634006.45784531231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-634006.45784531231</v>
          </cell>
          <cell r="BI53">
            <v>-634006.45784531231</v>
          </cell>
          <cell r="BJ53">
            <v>-656196.6838698982</v>
          </cell>
          <cell r="BK53">
            <v>-656196.6838698982</v>
          </cell>
          <cell r="BL53">
            <v>-656196.6838698982</v>
          </cell>
          <cell r="BM53">
            <v>-656196.6838698982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-656196.6838698982</v>
          </cell>
          <cell r="BU53">
            <v>-656196.6838698982</v>
          </cell>
          <cell r="BV53">
            <v>-679163.56780534459</v>
          </cell>
          <cell r="BW53">
            <v>-679163.56780534459</v>
          </cell>
          <cell r="BX53">
            <v>-679163.56780534459</v>
          </cell>
          <cell r="BY53">
            <v>-679163.56780534459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-679163.56780534459</v>
          </cell>
          <cell r="CG53">
            <v>-679163.56780534459</v>
          </cell>
          <cell r="CH53">
            <v>-702934.29267853161</v>
          </cell>
          <cell r="CI53">
            <v>-702934.29267853161</v>
          </cell>
          <cell r="CJ53">
            <v>-702934.29267853161</v>
          </cell>
          <cell r="CK53">
            <v>-702934.29267853161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-702934.29267853161</v>
          </cell>
          <cell r="CS53">
            <v>-702934.29267853161</v>
          </cell>
          <cell r="CT53">
            <v>-727536.9929222801</v>
          </cell>
          <cell r="CU53">
            <v>-727536.9929222801</v>
          </cell>
          <cell r="CV53">
            <v>-727536.9929222801</v>
          </cell>
          <cell r="CW53">
            <v>-727536.9929222801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-727536.9929222801</v>
          </cell>
          <cell r="DE53">
            <v>-727536.9929222801</v>
          </cell>
          <cell r="DF53">
            <v>-753000.78767455986</v>
          </cell>
          <cell r="DG53">
            <v>-753000.78767455986</v>
          </cell>
          <cell r="DH53">
            <v>-753000.78767455986</v>
          </cell>
          <cell r="DI53">
            <v>-753000.78767455986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-753000.78767455986</v>
          </cell>
          <cell r="DQ53">
            <v>-753000.78767455986</v>
          </cell>
        </row>
        <row r="54">
          <cell r="A54">
            <v>228</v>
          </cell>
          <cell r="B54">
            <v>-448918.29</v>
          </cell>
          <cell r="C54">
            <v>-537846.09</v>
          </cell>
          <cell r="D54">
            <v>-565589.31999999995</v>
          </cell>
          <cell r="E54">
            <v>-637147.74</v>
          </cell>
          <cell r="F54">
            <v>-1296974.53</v>
          </cell>
          <cell r="G54">
            <v>-2334115.81</v>
          </cell>
          <cell r="H54">
            <v>-931376.07</v>
          </cell>
          <cell r="I54">
            <v>-474051.9</v>
          </cell>
          <cell r="J54">
            <v>-468180</v>
          </cell>
          <cell r="K54">
            <v>-468180</v>
          </cell>
          <cell r="L54">
            <v>-468180</v>
          </cell>
          <cell r="M54">
            <v>-468180</v>
          </cell>
          <cell r="N54">
            <v>-22119.894999999997</v>
          </cell>
          <cell r="O54">
            <v>-22119.894999999997</v>
          </cell>
          <cell r="P54">
            <v>-22119.894999999997</v>
          </cell>
          <cell r="Q54">
            <v>-22119.894999999997</v>
          </cell>
          <cell r="R54">
            <v>-22119.894999999997</v>
          </cell>
          <cell r="S54">
            <v>-22119.894999999997</v>
          </cell>
          <cell r="T54">
            <v>-22119.894999999997</v>
          </cell>
          <cell r="U54">
            <v>-22119.894999999997</v>
          </cell>
          <cell r="V54">
            <v>-22119.894999999997</v>
          </cell>
          <cell r="W54">
            <v>-22119.894999999997</v>
          </cell>
          <cell r="X54">
            <v>-22119.894999999997</v>
          </cell>
          <cell r="Y54">
            <v>-22119.894999999997</v>
          </cell>
          <cell r="Z54">
            <v>-22451.693424999994</v>
          </cell>
          <cell r="AA54">
            <v>-22451.693424999994</v>
          </cell>
          <cell r="AB54">
            <v>-22451.693424999994</v>
          </cell>
          <cell r="AC54">
            <v>-22451.693424999994</v>
          </cell>
          <cell r="AD54">
            <v>-22451.693424999994</v>
          </cell>
          <cell r="AE54">
            <v>-22451.693424999994</v>
          </cell>
          <cell r="AF54">
            <v>-22451.693424999994</v>
          </cell>
          <cell r="AG54">
            <v>-22451.693424999994</v>
          </cell>
          <cell r="AH54">
            <v>-22451.693424999994</v>
          </cell>
          <cell r="AI54">
            <v>-22451.693424999994</v>
          </cell>
          <cell r="AJ54">
            <v>-22451.693424999994</v>
          </cell>
          <cell r="AK54">
            <v>-22451.693424999994</v>
          </cell>
          <cell r="AL54">
            <v>-22788.468826374992</v>
          </cell>
          <cell r="AM54">
            <v>-22788.468826374992</v>
          </cell>
          <cell r="AN54">
            <v>-22788.468826374992</v>
          </cell>
          <cell r="AO54">
            <v>-22788.468826374992</v>
          </cell>
          <cell r="AP54">
            <v>-22788.468826374992</v>
          </cell>
          <cell r="AQ54">
            <v>-22788.468826374992</v>
          </cell>
          <cell r="AR54">
            <v>-22788.468826374992</v>
          </cell>
          <cell r="AS54">
            <v>-22788.468826374992</v>
          </cell>
          <cell r="AT54">
            <v>-22788.468826374992</v>
          </cell>
          <cell r="AU54">
            <v>-22788.468826374992</v>
          </cell>
          <cell r="AV54">
            <v>-22788.468826374992</v>
          </cell>
          <cell r="AW54">
            <v>-22788.468826374992</v>
          </cell>
          <cell r="AX54">
            <v>-23130.295858770616</v>
          </cell>
          <cell r="AY54">
            <v>-23130.295858770616</v>
          </cell>
          <cell r="AZ54">
            <v>-23130.295858770616</v>
          </cell>
          <cell r="BA54">
            <v>-23130.295858770616</v>
          </cell>
          <cell r="BB54">
            <v>-23130.295858770616</v>
          </cell>
          <cell r="BC54">
            <v>-23130.295858770616</v>
          </cell>
          <cell r="BD54">
            <v>-23130.295858770616</v>
          </cell>
          <cell r="BE54">
            <v>-23130.295858770616</v>
          </cell>
          <cell r="BF54">
            <v>-23130.295858770616</v>
          </cell>
          <cell r="BG54">
            <v>-23130.295858770616</v>
          </cell>
          <cell r="BH54">
            <v>-23130.295858770616</v>
          </cell>
          <cell r="BI54">
            <v>-23130.295858770616</v>
          </cell>
          <cell r="BJ54">
            <v>-23477.250296652172</v>
          </cell>
          <cell r="BK54">
            <v>-23477.250296652172</v>
          </cell>
          <cell r="BL54">
            <v>-23477.250296652172</v>
          </cell>
          <cell r="BM54">
            <v>-23477.250296652172</v>
          </cell>
          <cell r="BN54">
            <v>-23477.250296652172</v>
          </cell>
          <cell r="BO54">
            <v>-23477.250296652172</v>
          </cell>
          <cell r="BP54">
            <v>-23477.250296652172</v>
          </cell>
          <cell r="BQ54">
            <v>-23477.250296652172</v>
          </cell>
          <cell r="BR54">
            <v>-23477.250296652172</v>
          </cell>
          <cell r="BS54">
            <v>-23477.250296652172</v>
          </cell>
          <cell r="BT54">
            <v>-23477.250296652172</v>
          </cell>
          <cell r="BU54">
            <v>-23477.250296652172</v>
          </cell>
          <cell r="BV54">
            <v>-23829.409051101953</v>
          </cell>
          <cell r="BW54">
            <v>-23829.409051101953</v>
          </cell>
          <cell r="BX54">
            <v>-23829.409051101953</v>
          </cell>
          <cell r="BY54">
            <v>-23829.409051101953</v>
          </cell>
          <cell r="BZ54">
            <v>-23829.409051101953</v>
          </cell>
          <cell r="CA54">
            <v>-23829.409051101953</v>
          </cell>
          <cell r="CB54">
            <v>-23829.409051101953</v>
          </cell>
          <cell r="CC54">
            <v>-23829.409051101953</v>
          </cell>
          <cell r="CD54">
            <v>-23829.409051101953</v>
          </cell>
          <cell r="CE54">
            <v>-23829.409051101953</v>
          </cell>
          <cell r="CF54">
            <v>-23829.409051101953</v>
          </cell>
          <cell r="CG54">
            <v>-23829.409051101953</v>
          </cell>
          <cell r="CH54">
            <v>-24186.850186868483</v>
          </cell>
          <cell r="CI54">
            <v>-24186.850186868483</v>
          </cell>
          <cell r="CJ54">
            <v>-24186.850186868483</v>
          </cell>
          <cell r="CK54">
            <v>-24186.850186868483</v>
          </cell>
          <cell r="CL54">
            <v>-24186.850186868483</v>
          </cell>
          <cell r="CM54">
            <v>-24186.850186868483</v>
          </cell>
          <cell r="CN54">
            <v>-24186.850186868483</v>
          </cell>
          <cell r="CO54">
            <v>-24186.850186868483</v>
          </cell>
          <cell r="CP54">
            <v>-24186.850186868483</v>
          </cell>
          <cell r="CQ54">
            <v>-24186.850186868483</v>
          </cell>
          <cell r="CR54">
            <v>-24186.850186868483</v>
          </cell>
          <cell r="CS54">
            <v>-24186.850186868483</v>
          </cell>
          <cell r="CT54">
            <v>-24549.652939671505</v>
          </cell>
          <cell r="CU54">
            <v>-24549.652939671505</v>
          </cell>
          <cell r="CV54">
            <v>-24549.652939671505</v>
          </cell>
          <cell r="CW54">
            <v>-24549.652939671505</v>
          </cell>
          <cell r="CX54">
            <v>-24549.652939671505</v>
          </cell>
          <cell r="CY54">
            <v>-24549.652939671505</v>
          </cell>
          <cell r="CZ54">
            <v>-24549.652939671505</v>
          </cell>
          <cell r="DA54">
            <v>-24549.652939671505</v>
          </cell>
          <cell r="DB54">
            <v>-24549.652939671505</v>
          </cell>
          <cell r="DC54">
            <v>-24549.652939671505</v>
          </cell>
          <cell r="DD54">
            <v>-24549.652939671505</v>
          </cell>
          <cell r="DE54">
            <v>-24549.652939671505</v>
          </cell>
          <cell r="DF54">
            <v>-24917.897733766575</v>
          </cell>
          <cell r="DG54">
            <v>-24917.897733766575</v>
          </cell>
          <cell r="DH54">
            <v>-24917.897733766575</v>
          </cell>
          <cell r="DI54">
            <v>-24917.897733766575</v>
          </cell>
          <cell r="DJ54">
            <v>-24917.897733766575</v>
          </cell>
          <cell r="DK54">
            <v>-24917.897733766575</v>
          </cell>
          <cell r="DL54">
            <v>-24917.897733766575</v>
          </cell>
          <cell r="DM54">
            <v>-24917.897733766575</v>
          </cell>
          <cell r="DN54">
            <v>-24917.897733766575</v>
          </cell>
          <cell r="DO54">
            <v>-24917.897733766575</v>
          </cell>
          <cell r="DP54">
            <v>-24917.897733766575</v>
          </cell>
          <cell r="DQ54">
            <v>-24917.897733766575</v>
          </cell>
        </row>
        <row r="55">
          <cell r="A55">
            <v>229</v>
          </cell>
          <cell r="B55">
            <v>-11092</v>
          </cell>
          <cell r="C55">
            <v>-11092</v>
          </cell>
          <cell r="D55">
            <v>-11092</v>
          </cell>
          <cell r="E55">
            <v>-11092</v>
          </cell>
          <cell r="F55">
            <v>-11092</v>
          </cell>
          <cell r="G55">
            <v>-11092</v>
          </cell>
          <cell r="H55">
            <v>-11092</v>
          </cell>
          <cell r="I55">
            <v>-11092</v>
          </cell>
          <cell r="J55">
            <v>-11092</v>
          </cell>
          <cell r="K55">
            <v>-11092</v>
          </cell>
          <cell r="L55">
            <v>-11092</v>
          </cell>
          <cell r="M55">
            <v>-11092</v>
          </cell>
          <cell r="N55">
            <v>-746.93</v>
          </cell>
          <cell r="O55">
            <v>-746.93</v>
          </cell>
          <cell r="P55">
            <v>-746.93</v>
          </cell>
          <cell r="Q55">
            <v>-746.93</v>
          </cell>
          <cell r="R55">
            <v>-746.93</v>
          </cell>
          <cell r="S55">
            <v>-746.93</v>
          </cell>
          <cell r="T55">
            <v>-746.93</v>
          </cell>
          <cell r="U55">
            <v>-746.93</v>
          </cell>
          <cell r="V55">
            <v>-746.93</v>
          </cell>
          <cell r="W55">
            <v>-746.93</v>
          </cell>
          <cell r="X55">
            <v>-746.93</v>
          </cell>
          <cell r="Y55">
            <v>-746.93</v>
          </cell>
          <cell r="Z55">
            <v>-746.93</v>
          </cell>
          <cell r="AA55">
            <v>-746.93</v>
          </cell>
          <cell r="AB55">
            <v>-746.93</v>
          </cell>
          <cell r="AC55">
            <v>-746.93</v>
          </cell>
          <cell r="AD55">
            <v>-746.93</v>
          </cell>
          <cell r="AE55">
            <v>-746.93</v>
          </cell>
          <cell r="AF55">
            <v>-746.93</v>
          </cell>
          <cell r="AG55">
            <v>-746.93</v>
          </cell>
          <cell r="AH55">
            <v>-746.93</v>
          </cell>
          <cell r="AI55">
            <v>-746.93</v>
          </cell>
          <cell r="AJ55">
            <v>-746.93</v>
          </cell>
          <cell r="AK55">
            <v>-746.93</v>
          </cell>
          <cell r="AL55">
            <v>-746.93</v>
          </cell>
          <cell r="AM55">
            <v>-746.93</v>
          </cell>
          <cell r="AN55">
            <v>-746.93</v>
          </cell>
          <cell r="AO55">
            <v>-746.93</v>
          </cell>
          <cell r="AP55">
            <v>-746.93</v>
          </cell>
          <cell r="AQ55">
            <v>-746.93</v>
          </cell>
          <cell r="AR55">
            <v>-746.93</v>
          </cell>
          <cell r="AS55">
            <v>-746.93</v>
          </cell>
          <cell r="AT55">
            <v>-746.93</v>
          </cell>
          <cell r="AU55">
            <v>-746.93</v>
          </cell>
          <cell r="AV55">
            <v>-746.93</v>
          </cell>
          <cell r="AW55">
            <v>-746.93</v>
          </cell>
          <cell r="AX55">
            <v>-746.93</v>
          </cell>
          <cell r="AY55">
            <v>-746.93</v>
          </cell>
          <cell r="AZ55">
            <v>-746.93</v>
          </cell>
          <cell r="BA55">
            <v>-746.93</v>
          </cell>
          <cell r="BB55">
            <v>-746.93</v>
          </cell>
          <cell r="BC55">
            <v>-746.93</v>
          </cell>
          <cell r="BD55">
            <v>-746.93</v>
          </cell>
          <cell r="BE55">
            <v>-746.93</v>
          </cell>
          <cell r="BF55">
            <v>-746.93</v>
          </cell>
          <cell r="BG55">
            <v>-746.93</v>
          </cell>
          <cell r="BH55">
            <v>-746.93</v>
          </cell>
          <cell r="BI55">
            <v>-746.93</v>
          </cell>
          <cell r="BJ55">
            <v>-746.93</v>
          </cell>
          <cell r="BK55">
            <v>-746.93</v>
          </cell>
          <cell r="BL55">
            <v>-746.93</v>
          </cell>
          <cell r="BM55">
            <v>-746.93</v>
          </cell>
          <cell r="BN55">
            <v>-746.93</v>
          </cell>
          <cell r="BO55">
            <v>-746.93</v>
          </cell>
          <cell r="BP55">
            <v>-746.93</v>
          </cell>
          <cell r="BQ55">
            <v>-746.93</v>
          </cell>
          <cell r="BR55">
            <v>-746.93</v>
          </cell>
          <cell r="BS55">
            <v>-746.93</v>
          </cell>
          <cell r="BT55">
            <v>-746.93</v>
          </cell>
          <cell r="BU55">
            <v>-746.93</v>
          </cell>
          <cell r="BV55">
            <v>-746.93</v>
          </cell>
          <cell r="BW55">
            <v>-746.93</v>
          </cell>
          <cell r="BX55">
            <v>-746.93</v>
          </cell>
          <cell r="BY55">
            <v>-746.93</v>
          </cell>
          <cell r="BZ55">
            <v>-746.93</v>
          </cell>
          <cell r="CA55">
            <v>-746.93</v>
          </cell>
          <cell r="CB55">
            <v>-746.93</v>
          </cell>
          <cell r="CC55">
            <v>-746.93</v>
          </cell>
          <cell r="CD55">
            <v>-746.93</v>
          </cell>
          <cell r="CE55">
            <v>-746.93</v>
          </cell>
          <cell r="CF55">
            <v>-746.93</v>
          </cell>
          <cell r="CG55">
            <v>-746.93</v>
          </cell>
          <cell r="CH55">
            <v>-746.93</v>
          </cell>
          <cell r="CI55">
            <v>-746.93</v>
          </cell>
          <cell r="CJ55">
            <v>-746.93</v>
          </cell>
          <cell r="CK55">
            <v>-746.93</v>
          </cell>
          <cell r="CL55">
            <v>-746.93</v>
          </cell>
          <cell r="CM55">
            <v>-746.93</v>
          </cell>
          <cell r="CN55">
            <v>-746.93</v>
          </cell>
          <cell r="CO55">
            <v>-746.93</v>
          </cell>
          <cell r="CP55">
            <v>-746.93</v>
          </cell>
          <cell r="CQ55">
            <v>-746.93</v>
          </cell>
          <cell r="CR55">
            <v>-746.93</v>
          </cell>
          <cell r="CS55">
            <v>-746.93</v>
          </cell>
          <cell r="CT55">
            <v>-746.93</v>
          </cell>
          <cell r="CU55">
            <v>-746.93</v>
          </cell>
          <cell r="CV55">
            <v>-746.93</v>
          </cell>
          <cell r="CW55">
            <v>-746.93</v>
          </cell>
          <cell r="CX55">
            <v>-746.93</v>
          </cell>
          <cell r="CY55">
            <v>-746.93</v>
          </cell>
          <cell r="CZ55">
            <v>-746.93</v>
          </cell>
          <cell r="DA55">
            <v>-746.93</v>
          </cell>
          <cell r="DB55">
            <v>-746.93</v>
          </cell>
          <cell r="DC55">
            <v>-746.93</v>
          </cell>
          <cell r="DD55">
            <v>-746.93</v>
          </cell>
          <cell r="DE55">
            <v>-746.93</v>
          </cell>
          <cell r="DF55">
            <v>-746.93</v>
          </cell>
          <cell r="DG55">
            <v>-746.93</v>
          </cell>
          <cell r="DH55">
            <v>-746.93</v>
          </cell>
          <cell r="DI55">
            <v>-746.93</v>
          </cell>
          <cell r="DJ55">
            <v>-746.93</v>
          </cell>
          <cell r="DK55">
            <v>-746.93</v>
          </cell>
          <cell r="DL55">
            <v>-746.93</v>
          </cell>
          <cell r="DM55">
            <v>-746.93</v>
          </cell>
          <cell r="DN55">
            <v>-746.93</v>
          </cell>
          <cell r="DO55">
            <v>-746.93</v>
          </cell>
          <cell r="DP55">
            <v>-746.93</v>
          </cell>
          <cell r="DQ55">
            <v>-746.93</v>
          </cell>
        </row>
        <row r="56">
          <cell r="A56">
            <v>230</v>
          </cell>
          <cell r="B56">
            <v>-72236.75</v>
          </cell>
          <cell r="C56">
            <v>-72236.75</v>
          </cell>
          <cell r="D56">
            <v>-72236.75</v>
          </cell>
          <cell r="E56">
            <v>-72236.75</v>
          </cell>
          <cell r="F56">
            <v>-72236.75</v>
          </cell>
          <cell r="G56">
            <v>-72236.75</v>
          </cell>
          <cell r="H56">
            <v>-72236.75</v>
          </cell>
          <cell r="I56">
            <v>-72236.75</v>
          </cell>
          <cell r="J56">
            <v>-72236.786555522514</v>
          </cell>
          <cell r="K56">
            <v>-72236.786555522514</v>
          </cell>
          <cell r="L56">
            <v>-72236.786555522514</v>
          </cell>
          <cell r="M56">
            <v>-72236.786555522514</v>
          </cell>
          <cell r="N56">
            <v>-468180</v>
          </cell>
          <cell r="O56">
            <v>-468180</v>
          </cell>
          <cell r="P56">
            <v>-468180</v>
          </cell>
          <cell r="Q56">
            <v>-477543.6</v>
          </cell>
          <cell r="R56">
            <v>-477543.6</v>
          </cell>
          <cell r="S56">
            <v>-477543.6</v>
          </cell>
          <cell r="T56">
            <v>-477543.6</v>
          </cell>
          <cell r="U56">
            <v>-477543.6</v>
          </cell>
          <cell r="V56">
            <v>-477543.6</v>
          </cell>
          <cell r="W56">
            <v>-477543.6</v>
          </cell>
          <cell r="X56">
            <v>-477543.6</v>
          </cell>
          <cell r="Y56">
            <v>-477543.6</v>
          </cell>
          <cell r="Z56">
            <v>-477543.6</v>
          </cell>
          <cell r="AA56">
            <v>-477543.6</v>
          </cell>
          <cell r="AB56">
            <v>-477543.6</v>
          </cell>
          <cell r="AC56">
            <v>-487094.47200000007</v>
          </cell>
          <cell r="AD56">
            <v>-487094.47200000007</v>
          </cell>
          <cell r="AE56">
            <v>-487094.47200000007</v>
          </cell>
          <cell r="AF56">
            <v>-487094.47200000007</v>
          </cell>
          <cell r="AG56">
            <v>-487094.47200000007</v>
          </cell>
          <cell r="AH56">
            <v>-487094.47200000007</v>
          </cell>
          <cell r="AI56">
            <v>-487094.47200000007</v>
          </cell>
          <cell r="AJ56">
            <v>-487094.47200000007</v>
          </cell>
          <cell r="AK56">
            <v>-487094.47200000007</v>
          </cell>
          <cell r="AL56">
            <v>-487094.47200000007</v>
          </cell>
          <cell r="AM56">
            <v>-487094.47200000007</v>
          </cell>
          <cell r="AN56">
            <v>-487094.47200000007</v>
          </cell>
          <cell r="AO56">
            <v>-496836.36144000007</v>
          </cell>
          <cell r="AP56">
            <v>-496836.36144000007</v>
          </cell>
          <cell r="AQ56">
            <v>-496836.36144000007</v>
          </cell>
          <cell r="AR56">
            <v>-496836.36144000007</v>
          </cell>
          <cell r="AS56">
            <v>-496836.36144000007</v>
          </cell>
          <cell r="AT56">
            <v>-496836.36144000007</v>
          </cell>
          <cell r="AU56">
            <v>-496836.36144000007</v>
          </cell>
          <cell r="AV56">
            <v>-496836.36144000007</v>
          </cell>
          <cell r="AW56">
            <v>-496836.36144000007</v>
          </cell>
          <cell r="AX56">
            <v>-496836.36144000007</v>
          </cell>
          <cell r="AY56">
            <v>-496836.36144000007</v>
          </cell>
          <cell r="AZ56">
            <v>-496836.36144000007</v>
          </cell>
          <cell r="BA56">
            <v>-506773.08866880008</v>
          </cell>
          <cell r="BB56">
            <v>-506773.08866880008</v>
          </cell>
          <cell r="BC56">
            <v>-506773.08866880008</v>
          </cell>
          <cell r="BD56">
            <v>-506773.08866880008</v>
          </cell>
          <cell r="BE56">
            <v>-506773.08866880008</v>
          </cell>
          <cell r="BF56">
            <v>-506773.08866880008</v>
          </cell>
          <cell r="BG56">
            <v>-506773.08866880008</v>
          </cell>
          <cell r="BH56">
            <v>-506773.08866880008</v>
          </cell>
          <cell r="BI56">
            <v>-506773.08866880008</v>
          </cell>
          <cell r="BJ56">
            <v>-506773.08866880008</v>
          </cell>
          <cell r="BK56">
            <v>-506773.08866880008</v>
          </cell>
          <cell r="BL56">
            <v>-506773.08866880008</v>
          </cell>
          <cell r="BM56">
            <v>-516908.55044217611</v>
          </cell>
          <cell r="BN56">
            <v>-516908.55044217611</v>
          </cell>
          <cell r="BO56">
            <v>-516908.55044217611</v>
          </cell>
          <cell r="BP56">
            <v>-516908.55044217611</v>
          </cell>
          <cell r="BQ56">
            <v>-516908.55044217611</v>
          </cell>
          <cell r="BR56">
            <v>-516908.55044217611</v>
          </cell>
          <cell r="BS56">
            <v>-516908.55044217611</v>
          </cell>
          <cell r="BT56">
            <v>-516908.55044217611</v>
          </cell>
          <cell r="BU56">
            <v>-516908.55044217611</v>
          </cell>
          <cell r="BV56">
            <v>-516908.55044217611</v>
          </cell>
          <cell r="BW56">
            <v>-516908.55044217611</v>
          </cell>
          <cell r="BX56">
            <v>-516908.55044217611</v>
          </cell>
          <cell r="BY56">
            <v>-527246.72145101964</v>
          </cell>
          <cell r="BZ56">
            <v>-527246.72145101964</v>
          </cell>
          <cell r="CA56">
            <v>-527246.72145101964</v>
          </cell>
          <cell r="CB56">
            <v>-527246.72145101964</v>
          </cell>
          <cell r="CC56">
            <v>-527246.72145101964</v>
          </cell>
          <cell r="CD56">
            <v>-527246.72145101964</v>
          </cell>
          <cell r="CE56">
            <v>-527246.72145101964</v>
          </cell>
          <cell r="CF56">
            <v>-527246.72145101964</v>
          </cell>
          <cell r="CG56">
            <v>-527246.72145101964</v>
          </cell>
          <cell r="CH56">
            <v>-527246.72145101964</v>
          </cell>
          <cell r="CI56">
            <v>-527246.72145101964</v>
          </cell>
          <cell r="CJ56">
            <v>-527246.72145101964</v>
          </cell>
          <cell r="CK56">
            <v>-537791.65588004002</v>
          </cell>
          <cell r="CL56">
            <v>-537791.65588004002</v>
          </cell>
          <cell r="CM56">
            <v>-537791.65588004002</v>
          </cell>
          <cell r="CN56">
            <v>-537791.65588004002</v>
          </cell>
          <cell r="CO56">
            <v>-537791.65588004002</v>
          </cell>
          <cell r="CP56">
            <v>-537791.65588004002</v>
          </cell>
          <cell r="CQ56">
            <v>-537791.65588004002</v>
          </cell>
          <cell r="CR56">
            <v>-537791.65588004002</v>
          </cell>
          <cell r="CS56">
            <v>-537791.65588004002</v>
          </cell>
          <cell r="CT56">
            <v>-537791.65588004002</v>
          </cell>
          <cell r="CU56">
            <v>-537791.65588004002</v>
          </cell>
          <cell r="CV56">
            <v>-537791.65588004002</v>
          </cell>
          <cell r="CW56">
            <v>-548547.48899764079</v>
          </cell>
          <cell r="CX56">
            <v>-548547.48899764079</v>
          </cell>
          <cell r="CY56">
            <v>-548547.48899764079</v>
          </cell>
          <cell r="CZ56">
            <v>-548547.48899764079</v>
          </cell>
          <cell r="DA56">
            <v>-548547.48899764079</v>
          </cell>
          <cell r="DB56">
            <v>-548547.48899764079</v>
          </cell>
          <cell r="DC56">
            <v>-548547.48899764079</v>
          </cell>
          <cell r="DD56">
            <v>-548547.48899764079</v>
          </cell>
          <cell r="DE56">
            <v>-548547.48899764079</v>
          </cell>
          <cell r="DF56">
            <v>-548547.48899764079</v>
          </cell>
          <cell r="DG56">
            <v>-548547.48899764079</v>
          </cell>
          <cell r="DH56">
            <v>-548547.48899764079</v>
          </cell>
          <cell r="DI56">
            <v>-559518.43877759366</v>
          </cell>
          <cell r="DJ56">
            <v>-559518.43877759366</v>
          </cell>
          <cell r="DK56">
            <v>-559518.43877759366</v>
          </cell>
          <cell r="DL56">
            <v>-559518.43877759366</v>
          </cell>
          <cell r="DM56">
            <v>-559518.43877759366</v>
          </cell>
          <cell r="DN56">
            <v>-559518.43877759366</v>
          </cell>
          <cell r="DO56">
            <v>-559518.43877759366</v>
          </cell>
          <cell r="DP56">
            <v>-559518.43877759366</v>
          </cell>
          <cell r="DQ56">
            <v>-559518.43877759366</v>
          </cell>
        </row>
        <row r="57">
          <cell r="A57">
            <v>232</v>
          </cell>
          <cell r="B57">
            <v>-72236.75</v>
          </cell>
          <cell r="C57">
            <v>-72236.75</v>
          </cell>
          <cell r="D57">
            <v>-72236.75</v>
          </cell>
          <cell r="E57">
            <v>-72236.75</v>
          </cell>
          <cell r="F57">
            <v>-72236.75</v>
          </cell>
          <cell r="G57">
            <v>-72236.75</v>
          </cell>
          <cell r="H57">
            <v>-72236.75</v>
          </cell>
          <cell r="I57">
            <v>-72236.75</v>
          </cell>
          <cell r="J57">
            <v>-72236.786555522514</v>
          </cell>
          <cell r="K57">
            <v>-72236.786555522514</v>
          </cell>
          <cell r="L57">
            <v>-72236.786555522514</v>
          </cell>
          <cell r="M57">
            <v>-72236.786555522514</v>
          </cell>
          <cell r="N57">
            <v>-11092</v>
          </cell>
          <cell r="O57">
            <v>-11092</v>
          </cell>
          <cell r="P57">
            <v>-11092</v>
          </cell>
          <cell r="Q57">
            <v>-11092</v>
          </cell>
          <cell r="R57">
            <v>-11092</v>
          </cell>
          <cell r="S57">
            <v>-11092</v>
          </cell>
          <cell r="T57">
            <v>-11092</v>
          </cell>
          <cell r="U57">
            <v>-11092</v>
          </cell>
          <cell r="V57">
            <v>-11092</v>
          </cell>
          <cell r="W57">
            <v>-11092</v>
          </cell>
          <cell r="X57">
            <v>-11092</v>
          </cell>
          <cell r="Y57">
            <v>-11092</v>
          </cell>
          <cell r="Z57">
            <v>-11092</v>
          </cell>
          <cell r="AA57">
            <v>-11092</v>
          </cell>
          <cell r="AB57">
            <v>-11092</v>
          </cell>
          <cell r="AC57">
            <v>-11092</v>
          </cell>
          <cell r="AD57">
            <v>-11092</v>
          </cell>
          <cell r="AE57">
            <v>-11092</v>
          </cell>
          <cell r="AF57">
            <v>-11092</v>
          </cell>
          <cell r="AG57">
            <v>-11092</v>
          </cell>
          <cell r="AH57">
            <v>-11092</v>
          </cell>
          <cell r="AI57">
            <v>-11092</v>
          </cell>
          <cell r="AJ57">
            <v>-11092</v>
          </cell>
          <cell r="AK57">
            <v>-11092</v>
          </cell>
          <cell r="AL57">
            <v>-11092</v>
          </cell>
          <cell r="AM57">
            <v>-11092</v>
          </cell>
          <cell r="AN57">
            <v>-11092</v>
          </cell>
          <cell r="AO57">
            <v>-11092</v>
          </cell>
          <cell r="AP57">
            <v>-11092</v>
          </cell>
          <cell r="AQ57">
            <v>-11092</v>
          </cell>
          <cell r="AR57">
            <v>-11092</v>
          </cell>
          <cell r="AS57">
            <v>-11092</v>
          </cell>
          <cell r="AT57">
            <v>-11092</v>
          </cell>
          <cell r="AU57">
            <v>-11092</v>
          </cell>
          <cell r="AV57">
            <v>-11092</v>
          </cell>
          <cell r="AW57">
            <v>-11092</v>
          </cell>
          <cell r="AX57">
            <v>-11092</v>
          </cell>
          <cell r="AY57">
            <v>-11092</v>
          </cell>
          <cell r="AZ57">
            <v>-11092</v>
          </cell>
          <cell r="BA57">
            <v>-11092</v>
          </cell>
          <cell r="BB57">
            <v>-11092</v>
          </cell>
          <cell r="BC57">
            <v>-11092</v>
          </cell>
          <cell r="BD57">
            <v>-11092</v>
          </cell>
          <cell r="BE57">
            <v>-11092</v>
          </cell>
          <cell r="BF57">
            <v>-11092</v>
          </cell>
          <cell r="BG57">
            <v>-11092</v>
          </cell>
          <cell r="BH57">
            <v>-11092</v>
          </cell>
          <cell r="BI57">
            <v>-11092</v>
          </cell>
          <cell r="BJ57">
            <v>-11092</v>
          </cell>
          <cell r="BK57">
            <v>-11092</v>
          </cell>
          <cell r="BL57">
            <v>-11092</v>
          </cell>
          <cell r="BM57">
            <v>-11092</v>
          </cell>
          <cell r="BN57">
            <v>-11092</v>
          </cell>
          <cell r="BO57">
            <v>-11092</v>
          </cell>
          <cell r="BP57">
            <v>-11092</v>
          </cell>
          <cell r="BQ57">
            <v>-11092</v>
          </cell>
          <cell r="BR57">
            <v>-11092</v>
          </cell>
          <cell r="BS57">
            <v>-11092</v>
          </cell>
          <cell r="BT57">
            <v>-11092</v>
          </cell>
          <cell r="BU57">
            <v>-11092</v>
          </cell>
          <cell r="BV57">
            <v>-11092</v>
          </cell>
          <cell r="BW57">
            <v>-11092</v>
          </cell>
          <cell r="BX57">
            <v>-11092</v>
          </cell>
          <cell r="BY57">
            <v>-11092</v>
          </cell>
          <cell r="BZ57">
            <v>-11092</v>
          </cell>
          <cell r="CA57">
            <v>-11092</v>
          </cell>
          <cell r="CB57">
            <v>-11092</v>
          </cell>
          <cell r="CC57">
            <v>-11092</v>
          </cell>
          <cell r="CD57">
            <v>-11092</v>
          </cell>
          <cell r="CE57">
            <v>-11092</v>
          </cell>
          <cell r="CF57">
            <v>-11092</v>
          </cell>
          <cell r="CG57">
            <v>-11092</v>
          </cell>
          <cell r="CH57">
            <v>-11092</v>
          </cell>
          <cell r="CI57">
            <v>-11092</v>
          </cell>
          <cell r="CJ57">
            <v>-11092</v>
          </cell>
          <cell r="CK57">
            <v>-11092</v>
          </cell>
          <cell r="CL57">
            <v>-11092</v>
          </cell>
          <cell r="CM57">
            <v>-11092</v>
          </cell>
          <cell r="CN57">
            <v>-11092</v>
          </cell>
          <cell r="CO57">
            <v>-11092</v>
          </cell>
          <cell r="CP57">
            <v>-11092</v>
          </cell>
          <cell r="CQ57">
            <v>-11092</v>
          </cell>
          <cell r="CR57">
            <v>-11092</v>
          </cell>
          <cell r="CS57">
            <v>-11092</v>
          </cell>
          <cell r="CT57">
            <v>-11092</v>
          </cell>
          <cell r="CU57">
            <v>-11092</v>
          </cell>
          <cell r="CV57">
            <v>-11092</v>
          </cell>
          <cell r="CW57">
            <v>-11092</v>
          </cell>
          <cell r="CX57">
            <v>-11092</v>
          </cell>
          <cell r="CY57">
            <v>-11092</v>
          </cell>
          <cell r="CZ57">
            <v>-11092</v>
          </cell>
          <cell r="DA57">
            <v>-11092</v>
          </cell>
          <cell r="DB57">
            <v>-11092</v>
          </cell>
          <cell r="DC57">
            <v>-11092</v>
          </cell>
          <cell r="DD57">
            <v>-11092</v>
          </cell>
          <cell r="DE57">
            <v>-11092</v>
          </cell>
          <cell r="DF57">
            <v>-11092</v>
          </cell>
          <cell r="DG57">
            <v>-11092</v>
          </cell>
          <cell r="DH57">
            <v>-11092</v>
          </cell>
          <cell r="DI57">
            <v>-11092</v>
          </cell>
          <cell r="DJ57">
            <v>-11092</v>
          </cell>
          <cell r="DK57">
            <v>-11092</v>
          </cell>
          <cell r="DL57">
            <v>-11092</v>
          </cell>
          <cell r="DM57">
            <v>-11092</v>
          </cell>
          <cell r="DN57">
            <v>-11092</v>
          </cell>
          <cell r="DO57">
            <v>-11092</v>
          </cell>
          <cell r="DP57">
            <v>-11092</v>
          </cell>
          <cell r="DQ57">
            <v>-11092</v>
          </cell>
        </row>
        <row r="58">
          <cell r="A58">
            <v>236</v>
          </cell>
          <cell r="B58">
            <v>-45600</v>
          </cell>
          <cell r="C58">
            <v>-45600</v>
          </cell>
          <cell r="D58">
            <v>-45600</v>
          </cell>
          <cell r="E58">
            <v>-45600</v>
          </cell>
          <cell r="F58">
            <v>-45600</v>
          </cell>
          <cell r="G58">
            <v>-45600</v>
          </cell>
          <cell r="H58">
            <v>-45600</v>
          </cell>
          <cell r="I58">
            <v>-45600</v>
          </cell>
          <cell r="J58">
            <v>-56240</v>
          </cell>
          <cell r="K58">
            <v>-56240</v>
          </cell>
          <cell r="L58">
            <v>-56240</v>
          </cell>
          <cell r="M58">
            <v>-56240</v>
          </cell>
          <cell r="N58">
            <v>-73681.531625267118</v>
          </cell>
          <cell r="O58">
            <v>-73681.531625267118</v>
          </cell>
          <cell r="P58">
            <v>-73681.531625267118</v>
          </cell>
          <cell r="Q58">
            <v>-73681.531625267118</v>
          </cell>
          <cell r="R58">
            <v>-73681.531625267118</v>
          </cell>
          <cell r="S58">
            <v>-73681.531625267118</v>
          </cell>
          <cell r="T58">
            <v>-73681.531625267118</v>
          </cell>
          <cell r="U58">
            <v>-73681.531625267118</v>
          </cell>
          <cell r="V58">
            <v>-73681.531625267118</v>
          </cell>
          <cell r="W58">
            <v>-73681.531625267118</v>
          </cell>
          <cell r="X58">
            <v>-73681.531625267118</v>
          </cell>
          <cell r="Y58">
            <v>-73681.531625267118</v>
          </cell>
          <cell r="Z58">
            <v>-75155.1717831805</v>
          </cell>
          <cell r="AA58">
            <v>-75155.1717831805</v>
          </cell>
          <cell r="AB58">
            <v>-75155.1717831805</v>
          </cell>
          <cell r="AC58">
            <v>-75155.1717831805</v>
          </cell>
          <cell r="AD58">
            <v>-75155.1717831805</v>
          </cell>
          <cell r="AE58">
            <v>-75155.1717831805</v>
          </cell>
          <cell r="AF58">
            <v>-75155.1717831805</v>
          </cell>
          <cell r="AG58">
            <v>-75155.1717831805</v>
          </cell>
          <cell r="AH58">
            <v>-75155.1717831805</v>
          </cell>
          <cell r="AI58">
            <v>-75155.1717831805</v>
          </cell>
          <cell r="AJ58">
            <v>-75155.1717831805</v>
          </cell>
          <cell r="AK58">
            <v>-75155.1717831805</v>
          </cell>
          <cell r="AL58">
            <v>-76658.284934761541</v>
          </cell>
          <cell r="AM58">
            <v>-76658.284934761541</v>
          </cell>
          <cell r="AN58">
            <v>-76658.284934761541</v>
          </cell>
          <cell r="AO58">
            <v>-76658.284934761541</v>
          </cell>
          <cell r="AP58">
            <v>-76658.284934761541</v>
          </cell>
          <cell r="AQ58">
            <v>-76658.284934761541</v>
          </cell>
          <cell r="AR58">
            <v>-76658.284934761541</v>
          </cell>
          <cell r="AS58">
            <v>-76658.284934761541</v>
          </cell>
          <cell r="AT58">
            <v>-76658.284934761541</v>
          </cell>
          <cell r="AU58">
            <v>-76658.284934761541</v>
          </cell>
          <cell r="AV58">
            <v>-76658.284934761541</v>
          </cell>
          <cell r="AW58">
            <v>-76658.284934761541</v>
          </cell>
          <cell r="AX58">
            <v>-78574.742058130578</v>
          </cell>
          <cell r="AY58">
            <v>-78574.742058130578</v>
          </cell>
          <cell r="AZ58">
            <v>-78574.742058130578</v>
          </cell>
          <cell r="BA58">
            <v>-78574.742058130578</v>
          </cell>
          <cell r="BB58">
            <v>-78574.742058130578</v>
          </cell>
          <cell r="BC58">
            <v>-78574.742058130578</v>
          </cell>
          <cell r="BD58">
            <v>-78574.742058130578</v>
          </cell>
          <cell r="BE58">
            <v>-78574.742058130578</v>
          </cell>
          <cell r="BF58">
            <v>-78574.742058130578</v>
          </cell>
          <cell r="BG58">
            <v>-78574.742058130578</v>
          </cell>
          <cell r="BH58">
            <v>-78574.742058130578</v>
          </cell>
          <cell r="BI58">
            <v>-78574.742058130578</v>
          </cell>
          <cell r="BJ58">
            <v>-80539.110609583833</v>
          </cell>
          <cell r="BK58">
            <v>-80539.110609583833</v>
          </cell>
          <cell r="BL58">
            <v>-80539.110609583833</v>
          </cell>
          <cell r="BM58">
            <v>-80539.110609583833</v>
          </cell>
          <cell r="BN58">
            <v>-80539.110609583833</v>
          </cell>
          <cell r="BO58">
            <v>-80539.110609583833</v>
          </cell>
          <cell r="BP58">
            <v>-80539.110609583833</v>
          </cell>
          <cell r="BQ58">
            <v>-80539.110609583833</v>
          </cell>
          <cell r="BR58">
            <v>-80539.110609583833</v>
          </cell>
          <cell r="BS58">
            <v>-80539.110609583833</v>
          </cell>
          <cell r="BT58">
            <v>-80539.110609583833</v>
          </cell>
          <cell r="BU58">
            <v>-80539.110609583833</v>
          </cell>
          <cell r="BV58">
            <v>-82552.588374823419</v>
          </cell>
          <cell r="BW58">
            <v>-82552.588374823419</v>
          </cell>
          <cell r="BX58">
            <v>-82552.588374823419</v>
          </cell>
          <cell r="BY58">
            <v>-82552.588374823419</v>
          </cell>
          <cell r="BZ58">
            <v>-82552.588374823419</v>
          </cell>
          <cell r="CA58">
            <v>-82552.588374823419</v>
          </cell>
          <cell r="CB58">
            <v>-82552.588374823419</v>
          </cell>
          <cell r="CC58">
            <v>-82552.588374823419</v>
          </cell>
          <cell r="CD58">
            <v>-82552.588374823419</v>
          </cell>
          <cell r="CE58">
            <v>-82552.588374823419</v>
          </cell>
          <cell r="CF58">
            <v>-82552.588374823419</v>
          </cell>
          <cell r="CG58">
            <v>-82552.588374823419</v>
          </cell>
          <cell r="CH58">
            <v>-84616.403084193997</v>
          </cell>
          <cell r="CI58">
            <v>-84616.403084193997</v>
          </cell>
          <cell r="CJ58">
            <v>-84616.403084193997</v>
          </cell>
          <cell r="CK58">
            <v>-84616.403084193997</v>
          </cell>
          <cell r="CL58">
            <v>-84616.403084193997</v>
          </cell>
          <cell r="CM58">
            <v>-84616.403084193997</v>
          </cell>
          <cell r="CN58">
            <v>-84616.403084193997</v>
          </cell>
          <cell r="CO58">
            <v>-84616.403084193997</v>
          </cell>
          <cell r="CP58">
            <v>-84616.403084193997</v>
          </cell>
          <cell r="CQ58">
            <v>-84616.403084193997</v>
          </cell>
          <cell r="CR58">
            <v>-84616.403084193997</v>
          </cell>
          <cell r="CS58">
            <v>-84616.403084193997</v>
          </cell>
          <cell r="CT58">
            <v>-86731.813161298836</v>
          </cell>
          <cell r="CU58">
            <v>-86731.813161298836</v>
          </cell>
          <cell r="CV58">
            <v>-86731.813161298836</v>
          </cell>
          <cell r="CW58">
            <v>-86731.813161298836</v>
          </cell>
          <cell r="CX58">
            <v>-86731.813161298836</v>
          </cell>
          <cell r="CY58">
            <v>-86731.813161298836</v>
          </cell>
          <cell r="CZ58">
            <v>-86731.813161298836</v>
          </cell>
          <cell r="DA58">
            <v>-86731.813161298836</v>
          </cell>
          <cell r="DB58">
            <v>-86731.813161298836</v>
          </cell>
          <cell r="DC58">
            <v>-86731.813161298836</v>
          </cell>
          <cell r="DD58">
            <v>-86731.813161298836</v>
          </cell>
          <cell r="DE58">
            <v>-86731.813161298836</v>
          </cell>
          <cell r="DF58">
            <v>-88900.108490331302</v>
          </cell>
          <cell r="DG58">
            <v>-88900.108490331302</v>
          </cell>
          <cell r="DH58">
            <v>-88900.108490331302</v>
          </cell>
          <cell r="DI58">
            <v>-88900.108490331302</v>
          </cell>
          <cell r="DJ58">
            <v>-88900.108490331302</v>
          </cell>
          <cell r="DK58">
            <v>-88900.108490331302</v>
          </cell>
          <cell r="DL58">
            <v>-88900.108490331302</v>
          </cell>
          <cell r="DM58">
            <v>-88900.108490331302</v>
          </cell>
          <cell r="DN58">
            <v>-88900.108490331302</v>
          </cell>
          <cell r="DO58">
            <v>-88900.108490331302</v>
          </cell>
          <cell r="DP58">
            <v>-88900.108490331302</v>
          </cell>
          <cell r="DQ58">
            <v>-88900.108490331302</v>
          </cell>
        </row>
        <row r="59">
          <cell r="A59">
            <v>239</v>
          </cell>
          <cell r="B59">
            <v>0</v>
          </cell>
          <cell r="C59">
            <v>-170064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-73681.531625267118</v>
          </cell>
          <cell r="O59">
            <v>-73681.531625267118</v>
          </cell>
          <cell r="P59">
            <v>-73681.531625267118</v>
          </cell>
          <cell r="Q59">
            <v>-73681.531625267118</v>
          </cell>
          <cell r="R59">
            <v>-73681.531625267118</v>
          </cell>
          <cell r="S59">
            <v>-73681.531625267118</v>
          </cell>
          <cell r="T59">
            <v>-73681.531625267118</v>
          </cell>
          <cell r="U59">
            <v>-73681.531625267118</v>
          </cell>
          <cell r="V59">
            <v>-73681.531625267118</v>
          </cell>
          <cell r="W59">
            <v>-73681.531625267118</v>
          </cell>
          <cell r="X59">
            <v>-73681.531625267118</v>
          </cell>
          <cell r="Y59">
            <v>-73681.531625267118</v>
          </cell>
          <cell r="Z59">
            <v>-75155.1717831805</v>
          </cell>
          <cell r="AA59">
            <v>-75155.1717831805</v>
          </cell>
          <cell r="AB59">
            <v>-75155.1717831805</v>
          </cell>
          <cell r="AC59">
            <v>-75155.1717831805</v>
          </cell>
          <cell r="AD59">
            <v>-75155.1717831805</v>
          </cell>
          <cell r="AE59">
            <v>-75155.1717831805</v>
          </cell>
          <cell r="AF59">
            <v>-75155.1717831805</v>
          </cell>
          <cell r="AG59">
            <v>-75155.1717831805</v>
          </cell>
          <cell r="AH59">
            <v>-75155.1717831805</v>
          </cell>
          <cell r="AI59">
            <v>-75155.1717831805</v>
          </cell>
          <cell r="AJ59">
            <v>-75155.1717831805</v>
          </cell>
          <cell r="AK59">
            <v>-75155.1717831805</v>
          </cell>
          <cell r="AL59">
            <v>-76658.284934761541</v>
          </cell>
          <cell r="AM59">
            <v>-76658.284934761541</v>
          </cell>
          <cell r="AN59">
            <v>-76658.284934761541</v>
          </cell>
          <cell r="AO59">
            <v>-76658.284934761541</v>
          </cell>
          <cell r="AP59">
            <v>-76658.284934761541</v>
          </cell>
          <cell r="AQ59">
            <v>-76658.284934761541</v>
          </cell>
          <cell r="AR59">
            <v>-76658.284934761541</v>
          </cell>
          <cell r="AS59">
            <v>-76658.284934761541</v>
          </cell>
          <cell r="AT59">
            <v>-76658.284934761541</v>
          </cell>
          <cell r="AU59">
            <v>-76658.284934761541</v>
          </cell>
          <cell r="AV59">
            <v>-76658.284934761541</v>
          </cell>
          <cell r="AW59">
            <v>-76658.284934761541</v>
          </cell>
          <cell r="AX59">
            <v>-78574.742058130578</v>
          </cell>
          <cell r="AY59">
            <v>-78574.742058130578</v>
          </cell>
          <cell r="AZ59">
            <v>-78574.742058130578</v>
          </cell>
          <cell r="BA59">
            <v>-78574.742058130578</v>
          </cell>
          <cell r="BB59">
            <v>-78574.742058130578</v>
          </cell>
          <cell r="BC59">
            <v>-78574.742058130578</v>
          </cell>
          <cell r="BD59">
            <v>-78574.742058130578</v>
          </cell>
          <cell r="BE59">
            <v>-78574.742058130578</v>
          </cell>
          <cell r="BF59">
            <v>-78574.742058130578</v>
          </cell>
          <cell r="BG59">
            <v>-78574.742058130578</v>
          </cell>
          <cell r="BH59">
            <v>-78574.742058130578</v>
          </cell>
          <cell r="BI59">
            <v>-78574.742058130578</v>
          </cell>
          <cell r="BJ59">
            <v>-80539.110609583833</v>
          </cell>
          <cell r="BK59">
            <v>-80539.110609583833</v>
          </cell>
          <cell r="BL59">
            <v>-80539.110609583833</v>
          </cell>
          <cell r="BM59">
            <v>-80539.110609583833</v>
          </cell>
          <cell r="BN59">
            <v>-80539.110609583833</v>
          </cell>
          <cell r="BO59">
            <v>-80539.110609583833</v>
          </cell>
          <cell r="BP59">
            <v>-80539.110609583833</v>
          </cell>
          <cell r="BQ59">
            <v>-80539.110609583833</v>
          </cell>
          <cell r="BR59">
            <v>-80539.110609583833</v>
          </cell>
          <cell r="BS59">
            <v>-80539.110609583833</v>
          </cell>
          <cell r="BT59">
            <v>-80539.110609583833</v>
          </cell>
          <cell r="BU59">
            <v>-80539.110609583833</v>
          </cell>
          <cell r="BV59">
            <v>-82552.588374823419</v>
          </cell>
          <cell r="BW59">
            <v>-82552.588374823419</v>
          </cell>
          <cell r="BX59">
            <v>-82552.588374823419</v>
          </cell>
          <cell r="BY59">
            <v>-82552.588374823419</v>
          </cell>
          <cell r="BZ59">
            <v>-82552.588374823419</v>
          </cell>
          <cell r="CA59">
            <v>-82552.588374823419</v>
          </cell>
          <cell r="CB59">
            <v>-82552.588374823419</v>
          </cell>
          <cell r="CC59">
            <v>-82552.588374823419</v>
          </cell>
          <cell r="CD59">
            <v>-82552.588374823419</v>
          </cell>
          <cell r="CE59">
            <v>-82552.588374823419</v>
          </cell>
          <cell r="CF59">
            <v>-82552.588374823419</v>
          </cell>
          <cell r="CG59">
            <v>-82552.588374823419</v>
          </cell>
          <cell r="CH59">
            <v>-84616.403084193997</v>
          </cell>
          <cell r="CI59">
            <v>-84616.403084193997</v>
          </cell>
          <cell r="CJ59">
            <v>-84616.403084193997</v>
          </cell>
          <cell r="CK59">
            <v>-84616.403084193997</v>
          </cell>
          <cell r="CL59">
            <v>-84616.403084193997</v>
          </cell>
          <cell r="CM59">
            <v>-84616.403084193997</v>
          </cell>
          <cell r="CN59">
            <v>-84616.403084193997</v>
          </cell>
          <cell r="CO59">
            <v>-84616.403084193997</v>
          </cell>
          <cell r="CP59">
            <v>-84616.403084193997</v>
          </cell>
          <cell r="CQ59">
            <v>-84616.403084193997</v>
          </cell>
          <cell r="CR59">
            <v>-84616.403084193997</v>
          </cell>
          <cell r="CS59">
            <v>-84616.403084193997</v>
          </cell>
          <cell r="CT59">
            <v>-86731.813161298836</v>
          </cell>
          <cell r="CU59">
            <v>-86731.813161298836</v>
          </cell>
          <cell r="CV59">
            <v>-86731.813161298836</v>
          </cell>
          <cell r="CW59">
            <v>-86731.813161298836</v>
          </cell>
          <cell r="CX59">
            <v>-86731.813161298836</v>
          </cell>
          <cell r="CY59">
            <v>-86731.813161298836</v>
          </cell>
          <cell r="CZ59">
            <v>-86731.813161298836</v>
          </cell>
          <cell r="DA59">
            <v>-86731.813161298836</v>
          </cell>
          <cell r="DB59">
            <v>-86731.813161298836</v>
          </cell>
          <cell r="DC59">
            <v>-86731.813161298836</v>
          </cell>
          <cell r="DD59">
            <v>-86731.813161298836</v>
          </cell>
          <cell r="DE59">
            <v>-86731.813161298836</v>
          </cell>
          <cell r="DF59">
            <v>-88900.108490331302</v>
          </cell>
          <cell r="DG59">
            <v>-88900.108490331302</v>
          </cell>
          <cell r="DH59">
            <v>-88900.108490331302</v>
          </cell>
          <cell r="DI59">
            <v>-88900.108490331302</v>
          </cell>
          <cell r="DJ59">
            <v>-88900.108490331302</v>
          </cell>
          <cell r="DK59">
            <v>-88900.108490331302</v>
          </cell>
          <cell r="DL59">
            <v>-88900.108490331302</v>
          </cell>
          <cell r="DM59">
            <v>-88900.108490331302</v>
          </cell>
          <cell r="DN59">
            <v>-88900.108490331302</v>
          </cell>
          <cell r="DO59">
            <v>-88900.108490331302</v>
          </cell>
          <cell r="DP59">
            <v>-88900.108490331302</v>
          </cell>
          <cell r="DQ59">
            <v>-88900.108490331302</v>
          </cell>
        </row>
        <row r="60">
          <cell r="A60">
            <v>259</v>
          </cell>
          <cell r="B60">
            <v>3222</v>
          </cell>
          <cell r="C60">
            <v>3222</v>
          </cell>
          <cell r="D60">
            <v>3222</v>
          </cell>
          <cell r="E60">
            <v>3222</v>
          </cell>
          <cell r="F60">
            <v>3222</v>
          </cell>
          <cell r="G60">
            <v>3222</v>
          </cell>
          <cell r="H60">
            <v>3222</v>
          </cell>
          <cell r="I60">
            <v>3222</v>
          </cell>
          <cell r="J60">
            <v>3222</v>
          </cell>
          <cell r="K60">
            <v>3222</v>
          </cell>
          <cell r="L60">
            <v>3222</v>
          </cell>
          <cell r="M60">
            <v>3222</v>
          </cell>
          <cell r="N60">
            <v>-45600</v>
          </cell>
          <cell r="O60">
            <v>-45600</v>
          </cell>
          <cell r="P60">
            <v>-45600</v>
          </cell>
          <cell r="Q60">
            <v>-45600</v>
          </cell>
          <cell r="R60">
            <v>-45600</v>
          </cell>
          <cell r="S60">
            <v>-45600</v>
          </cell>
          <cell r="T60">
            <v>-45600</v>
          </cell>
          <cell r="U60">
            <v>-45600</v>
          </cell>
          <cell r="V60">
            <v>-45600</v>
          </cell>
          <cell r="W60">
            <v>-45600</v>
          </cell>
          <cell r="X60">
            <v>-45600</v>
          </cell>
          <cell r="Y60">
            <v>-45600</v>
          </cell>
          <cell r="Z60">
            <v>-45600</v>
          </cell>
          <cell r="AA60">
            <v>-45600</v>
          </cell>
          <cell r="AB60">
            <v>-45600</v>
          </cell>
          <cell r="AC60">
            <v>-45600</v>
          </cell>
          <cell r="AD60">
            <v>-45600</v>
          </cell>
          <cell r="AE60">
            <v>-45600</v>
          </cell>
          <cell r="AF60">
            <v>-45600</v>
          </cell>
          <cell r="AG60">
            <v>-45600</v>
          </cell>
          <cell r="AH60">
            <v>-45600</v>
          </cell>
          <cell r="AI60">
            <v>-45600</v>
          </cell>
          <cell r="AJ60">
            <v>-45600</v>
          </cell>
          <cell r="AK60">
            <v>-45600</v>
          </cell>
          <cell r="AL60">
            <v>-45600</v>
          </cell>
          <cell r="AM60">
            <v>-45600</v>
          </cell>
          <cell r="AN60">
            <v>-45600</v>
          </cell>
          <cell r="AO60">
            <v>-45600</v>
          </cell>
          <cell r="AP60">
            <v>-45600</v>
          </cell>
          <cell r="AQ60">
            <v>-45600</v>
          </cell>
          <cell r="AR60">
            <v>-45600</v>
          </cell>
          <cell r="AS60">
            <v>-45600</v>
          </cell>
          <cell r="AT60">
            <v>-45600</v>
          </cell>
          <cell r="AU60">
            <v>-45600</v>
          </cell>
          <cell r="AV60">
            <v>-45600</v>
          </cell>
          <cell r="AW60">
            <v>-45600</v>
          </cell>
          <cell r="AX60">
            <v>-45600</v>
          </cell>
          <cell r="AY60">
            <v>-45600</v>
          </cell>
          <cell r="AZ60">
            <v>-45600</v>
          </cell>
          <cell r="BA60">
            <v>-45600</v>
          </cell>
          <cell r="BB60">
            <v>-45600</v>
          </cell>
          <cell r="BC60">
            <v>-45600</v>
          </cell>
          <cell r="BD60">
            <v>-45600</v>
          </cell>
          <cell r="BE60">
            <v>-45600</v>
          </cell>
          <cell r="BF60">
            <v>-45600</v>
          </cell>
          <cell r="BG60">
            <v>-45600</v>
          </cell>
          <cell r="BH60">
            <v>-45600</v>
          </cell>
          <cell r="BI60">
            <v>-45600</v>
          </cell>
          <cell r="BJ60">
            <v>-45600</v>
          </cell>
          <cell r="BK60">
            <v>-45600</v>
          </cell>
          <cell r="BL60">
            <v>-45600</v>
          </cell>
          <cell r="BM60">
            <v>-45600</v>
          </cell>
          <cell r="BN60">
            <v>-45600</v>
          </cell>
          <cell r="BO60">
            <v>-45600</v>
          </cell>
          <cell r="BP60">
            <v>-45600</v>
          </cell>
          <cell r="BQ60">
            <v>-45600</v>
          </cell>
          <cell r="BR60">
            <v>-45600</v>
          </cell>
          <cell r="BS60">
            <v>-45600</v>
          </cell>
          <cell r="BT60">
            <v>-45600</v>
          </cell>
          <cell r="BU60">
            <v>-45600</v>
          </cell>
          <cell r="BV60">
            <v>-45600</v>
          </cell>
          <cell r="BW60">
            <v>-45600</v>
          </cell>
          <cell r="BX60">
            <v>-45600</v>
          </cell>
          <cell r="BY60">
            <v>-45600</v>
          </cell>
          <cell r="BZ60">
            <v>-45600</v>
          </cell>
          <cell r="CA60">
            <v>-45600</v>
          </cell>
          <cell r="CB60">
            <v>-45600</v>
          </cell>
          <cell r="CC60">
            <v>-45600</v>
          </cell>
          <cell r="CD60">
            <v>-45600</v>
          </cell>
          <cell r="CE60">
            <v>-45600</v>
          </cell>
          <cell r="CF60">
            <v>-45600</v>
          </cell>
          <cell r="CG60">
            <v>-45600</v>
          </cell>
          <cell r="CH60">
            <v>-45600</v>
          </cell>
          <cell r="CI60">
            <v>-45600</v>
          </cell>
          <cell r="CJ60">
            <v>-45600</v>
          </cell>
          <cell r="CK60">
            <v>-45600</v>
          </cell>
          <cell r="CL60">
            <v>-45600</v>
          </cell>
          <cell r="CM60">
            <v>-45600</v>
          </cell>
          <cell r="CN60">
            <v>-45600</v>
          </cell>
          <cell r="CO60">
            <v>-45600</v>
          </cell>
          <cell r="CP60">
            <v>-45600</v>
          </cell>
          <cell r="CQ60">
            <v>-45600</v>
          </cell>
          <cell r="CR60">
            <v>-45600</v>
          </cell>
          <cell r="CS60">
            <v>-45600</v>
          </cell>
          <cell r="CT60">
            <v>-45600</v>
          </cell>
          <cell r="CU60">
            <v>-45600</v>
          </cell>
          <cell r="CV60">
            <v>-45600</v>
          </cell>
          <cell r="CW60">
            <v>-45600</v>
          </cell>
          <cell r="CX60">
            <v>-45600</v>
          </cell>
          <cell r="CY60">
            <v>-45600</v>
          </cell>
          <cell r="CZ60">
            <v>-45600</v>
          </cell>
          <cell r="DA60">
            <v>-45600</v>
          </cell>
          <cell r="DB60">
            <v>-45600</v>
          </cell>
          <cell r="DC60">
            <v>-45600</v>
          </cell>
          <cell r="DD60">
            <v>-45600</v>
          </cell>
          <cell r="DE60">
            <v>-45600</v>
          </cell>
          <cell r="DF60">
            <v>-45600</v>
          </cell>
          <cell r="DG60">
            <v>-45600</v>
          </cell>
          <cell r="DH60">
            <v>-45600</v>
          </cell>
          <cell r="DI60">
            <v>-45600</v>
          </cell>
          <cell r="DJ60">
            <v>-45600</v>
          </cell>
          <cell r="DK60">
            <v>-45600</v>
          </cell>
          <cell r="DL60">
            <v>-45600</v>
          </cell>
          <cell r="DM60">
            <v>-45600</v>
          </cell>
          <cell r="DN60">
            <v>-45600</v>
          </cell>
          <cell r="DO60">
            <v>-45600</v>
          </cell>
          <cell r="DP60">
            <v>-45600</v>
          </cell>
          <cell r="DQ60">
            <v>-45600</v>
          </cell>
        </row>
        <row r="61">
          <cell r="A61">
            <v>287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-169992.25650000002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-173392.10163000002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-176859.94366260001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-180397.14253585201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-184005.08538656906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-187685.18709430043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-191438.89083618645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-195267.66865291019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-199173.02202596838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</row>
        <row r="62">
          <cell r="A62">
            <v>288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-438600</v>
          </cell>
          <cell r="O62">
            <v>-377400</v>
          </cell>
          <cell r="P62">
            <v>-459000</v>
          </cell>
          <cell r="Q62">
            <v>-612000</v>
          </cell>
          <cell r="R62">
            <v>-642600</v>
          </cell>
          <cell r="S62">
            <v>-693600</v>
          </cell>
          <cell r="T62">
            <v>-1030200</v>
          </cell>
          <cell r="U62">
            <v>-795600</v>
          </cell>
          <cell r="V62">
            <v>-428400</v>
          </cell>
          <cell r="W62">
            <v>-510000</v>
          </cell>
          <cell r="X62">
            <v>-346800</v>
          </cell>
          <cell r="Y62">
            <v>-336600</v>
          </cell>
          <cell r="Z62">
            <v>-447372</v>
          </cell>
          <cell r="AA62">
            <v>-384948</v>
          </cell>
          <cell r="AB62">
            <v>-468180</v>
          </cell>
          <cell r="AC62">
            <v>-624240</v>
          </cell>
          <cell r="AD62">
            <v>-655452</v>
          </cell>
          <cell r="AE62">
            <v>-707472</v>
          </cell>
          <cell r="AF62">
            <v>-1050804</v>
          </cell>
          <cell r="AG62">
            <v>-811512</v>
          </cell>
          <cell r="AH62">
            <v>-436968</v>
          </cell>
          <cell r="AI62">
            <v>-520200</v>
          </cell>
          <cell r="AJ62">
            <v>-353736</v>
          </cell>
          <cell r="AK62">
            <v>-343332</v>
          </cell>
          <cell r="AL62">
            <v>-456319.44</v>
          </cell>
          <cell r="AM62">
            <v>-392646.96</v>
          </cell>
          <cell r="AN62">
            <v>-477543.6</v>
          </cell>
          <cell r="AO62">
            <v>-636724.80000000005</v>
          </cell>
          <cell r="AP62">
            <v>-668561.04</v>
          </cell>
          <cell r="AQ62">
            <v>-721621.44</v>
          </cell>
          <cell r="AR62">
            <v>-1071820.08</v>
          </cell>
          <cell r="AS62">
            <v>-827742.24</v>
          </cell>
          <cell r="AT62">
            <v>-445707.36</v>
          </cell>
          <cell r="AU62">
            <v>-530604</v>
          </cell>
          <cell r="AV62">
            <v>-360810.72</v>
          </cell>
          <cell r="AW62">
            <v>-350198.64</v>
          </cell>
          <cell r="AX62">
            <v>-465445.82880000002</v>
          </cell>
          <cell r="AY62">
            <v>-400499.89920000004</v>
          </cell>
          <cell r="AZ62">
            <v>-487094.47200000007</v>
          </cell>
          <cell r="BA62">
            <v>-649459.29600000009</v>
          </cell>
          <cell r="BB62">
            <v>-681932.26080000005</v>
          </cell>
          <cell r="BC62">
            <v>-736053.86880000005</v>
          </cell>
          <cell r="BD62">
            <v>-1093256.4816000001</v>
          </cell>
          <cell r="BE62">
            <v>-844297.08479999995</v>
          </cell>
          <cell r="BF62">
            <v>-454621.50719999999</v>
          </cell>
          <cell r="BG62">
            <v>-541216.07999999996</v>
          </cell>
          <cell r="BH62">
            <v>-368026.93440000003</v>
          </cell>
          <cell r="BI62">
            <v>-280757.53080000001</v>
          </cell>
          <cell r="BJ62">
            <v>-719341.42385599995</v>
          </cell>
          <cell r="BK62">
            <v>-588480.80926400004</v>
          </cell>
          <cell r="BL62">
            <v>-749695.03464000009</v>
          </cell>
          <cell r="BM62">
            <v>-882596.99072000012</v>
          </cell>
          <cell r="BN62">
            <v>-730070.22424800007</v>
          </cell>
          <cell r="BO62">
            <v>-759912.57443440007</v>
          </cell>
          <cell r="BP62">
            <v>-1133401.3722320001</v>
          </cell>
          <cell r="BQ62">
            <v>-918009.25511999999</v>
          </cell>
          <cell r="BR62">
            <v>-779235.58658399992</v>
          </cell>
          <cell r="BS62">
            <v>-779662.34904</v>
          </cell>
          <cell r="BT62">
            <v>-486095.49024800002</v>
          </cell>
          <cell r="BU62">
            <v>-484053.937424</v>
          </cell>
          <cell r="BV62">
            <v>-779610.88230752002</v>
          </cell>
          <cell r="BW62">
            <v>-638608.01872767997</v>
          </cell>
          <cell r="BX62">
            <v>-601322.77952480013</v>
          </cell>
          <cell r="BY62">
            <v>-930064.76967040007</v>
          </cell>
          <cell r="BZ62">
            <v>-790227.07737632014</v>
          </cell>
          <cell r="CA62">
            <v>-780110.57088352006</v>
          </cell>
          <cell r="CB62">
            <v>-1146113.7218566402</v>
          </cell>
          <cell r="CC62">
            <v>-920037.10410592007</v>
          </cell>
          <cell r="CD62">
            <v>-758506.24529087998</v>
          </cell>
          <cell r="CE62">
            <v>-660725.61079199996</v>
          </cell>
          <cell r="CF62">
            <v>-484173.85356976005</v>
          </cell>
          <cell r="CG62">
            <v>-466327.03071711998</v>
          </cell>
          <cell r="CH62">
            <v>-751119.99468919053</v>
          </cell>
          <cell r="CI62">
            <v>-556101.40516223363</v>
          </cell>
          <cell r="CJ62">
            <v>-801044.65696217609</v>
          </cell>
          <cell r="CK62">
            <v>-1123985.4301895681</v>
          </cell>
          <cell r="CL62">
            <v>-830570.35441904666</v>
          </cell>
          <cell r="CM62">
            <v>-821325.42136151041</v>
          </cell>
          <cell r="CN62">
            <v>-1167782.3174937728</v>
          </cell>
          <cell r="CO62">
            <v>-958483.63900643843</v>
          </cell>
          <cell r="CP62">
            <v>-708770.56057269755</v>
          </cell>
          <cell r="CQ62">
            <v>-676150.95273343986</v>
          </cell>
          <cell r="CR62">
            <v>-478153.39022075525</v>
          </cell>
          <cell r="CS62">
            <v>-460970.69120426237</v>
          </cell>
          <cell r="CT62">
            <v>-728092.12351097423</v>
          </cell>
          <cell r="CU62">
            <v>-527783.43145083846</v>
          </cell>
          <cell r="CV62">
            <v>-670182.78285101964</v>
          </cell>
          <cell r="CW62">
            <v>-764888.50398135942</v>
          </cell>
          <cell r="CX62">
            <v>-815874.20203142753</v>
          </cell>
          <cell r="CY62">
            <v>-880961.63641754061</v>
          </cell>
          <cell r="CZ62">
            <v>-1209039.3118922883</v>
          </cell>
          <cell r="DA62">
            <v>-1076361.7233792872</v>
          </cell>
          <cell r="DB62">
            <v>-886607.74122095155</v>
          </cell>
          <cell r="DC62">
            <v>-989071.03770113271</v>
          </cell>
          <cell r="DD62">
            <v>-696935.70114077022</v>
          </cell>
          <cell r="DE62">
            <v>-599565.63845074759</v>
          </cell>
          <cell r="DF62">
            <v>-836098.72810759372</v>
          </cell>
          <cell r="DG62">
            <v>-657072.28733425518</v>
          </cell>
          <cell r="DH62">
            <v>-924377.54868004005</v>
          </cell>
          <cell r="DI62">
            <v>-1226645.9039733864</v>
          </cell>
          <cell r="DJ62">
            <v>-952161.36067205598</v>
          </cell>
          <cell r="DK62">
            <v>-890006.15424317145</v>
          </cell>
          <cell r="DL62">
            <v>-1228733.407668534</v>
          </cell>
          <cell r="DM62">
            <v>-1040666.1296214026</v>
          </cell>
          <cell r="DN62">
            <v>-914075.22578137065</v>
          </cell>
          <cell r="DO62">
            <v>-898907.80833915551</v>
          </cell>
          <cell r="DP62">
            <v>-648888.48353158566</v>
          </cell>
          <cell r="DQ62">
            <v>-574790.36184536258</v>
          </cell>
        </row>
        <row r="63">
          <cell r="A63">
            <v>289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3222</v>
          </cell>
          <cell r="O63">
            <v>3222</v>
          </cell>
          <cell r="P63">
            <v>3222</v>
          </cell>
          <cell r="Q63">
            <v>3222</v>
          </cell>
          <cell r="R63">
            <v>3222</v>
          </cell>
          <cell r="S63">
            <v>3222</v>
          </cell>
          <cell r="T63">
            <v>3222</v>
          </cell>
          <cell r="U63">
            <v>3222</v>
          </cell>
          <cell r="V63">
            <v>3222</v>
          </cell>
          <cell r="W63">
            <v>3222</v>
          </cell>
          <cell r="X63">
            <v>3222</v>
          </cell>
          <cell r="Y63">
            <v>3222</v>
          </cell>
          <cell r="Z63">
            <v>3222</v>
          </cell>
          <cell r="AA63">
            <v>3222</v>
          </cell>
          <cell r="AB63">
            <v>3222</v>
          </cell>
          <cell r="AC63">
            <v>3222</v>
          </cell>
          <cell r="AD63">
            <v>3222</v>
          </cell>
          <cell r="AE63">
            <v>3222</v>
          </cell>
          <cell r="AF63">
            <v>3222</v>
          </cell>
          <cell r="AG63">
            <v>3222</v>
          </cell>
          <cell r="AH63">
            <v>3222</v>
          </cell>
          <cell r="AI63">
            <v>3222</v>
          </cell>
          <cell r="AJ63">
            <v>3222</v>
          </cell>
          <cell r="AK63">
            <v>3222</v>
          </cell>
          <cell r="AL63">
            <v>3222</v>
          </cell>
          <cell r="AM63">
            <v>3222</v>
          </cell>
          <cell r="AN63">
            <v>3222</v>
          </cell>
          <cell r="AO63">
            <v>3222</v>
          </cell>
          <cell r="AP63">
            <v>3222</v>
          </cell>
          <cell r="AQ63">
            <v>3222</v>
          </cell>
          <cell r="AR63">
            <v>3222</v>
          </cell>
          <cell r="AS63">
            <v>3222</v>
          </cell>
          <cell r="AT63">
            <v>3222</v>
          </cell>
          <cell r="AU63">
            <v>3222</v>
          </cell>
          <cell r="AV63">
            <v>3222</v>
          </cell>
          <cell r="AW63">
            <v>3222</v>
          </cell>
          <cell r="AX63">
            <v>3222</v>
          </cell>
          <cell r="AY63">
            <v>3222</v>
          </cell>
          <cell r="AZ63">
            <v>3222</v>
          </cell>
          <cell r="BA63">
            <v>3222</v>
          </cell>
          <cell r="BB63">
            <v>3222</v>
          </cell>
          <cell r="BC63">
            <v>3222</v>
          </cell>
          <cell r="BD63">
            <v>3222</v>
          </cell>
          <cell r="BE63">
            <v>3222</v>
          </cell>
          <cell r="BF63">
            <v>3222</v>
          </cell>
          <cell r="BG63">
            <v>3222</v>
          </cell>
          <cell r="BH63">
            <v>3222</v>
          </cell>
          <cell r="BI63">
            <v>3222</v>
          </cell>
          <cell r="BJ63">
            <v>3222</v>
          </cell>
          <cell r="BK63">
            <v>3222</v>
          </cell>
          <cell r="BL63">
            <v>3222</v>
          </cell>
          <cell r="BM63">
            <v>3222</v>
          </cell>
          <cell r="BN63">
            <v>3222</v>
          </cell>
          <cell r="BO63">
            <v>3222</v>
          </cell>
          <cell r="BP63">
            <v>3222</v>
          </cell>
          <cell r="BQ63">
            <v>3222</v>
          </cell>
          <cell r="BR63">
            <v>3222</v>
          </cell>
          <cell r="BS63">
            <v>3222</v>
          </cell>
          <cell r="BT63">
            <v>3222</v>
          </cell>
          <cell r="BU63">
            <v>3222</v>
          </cell>
          <cell r="BV63">
            <v>3222</v>
          </cell>
          <cell r="BW63">
            <v>3222</v>
          </cell>
          <cell r="BX63">
            <v>3222</v>
          </cell>
          <cell r="BY63">
            <v>3222</v>
          </cell>
          <cell r="BZ63">
            <v>3222</v>
          </cell>
          <cell r="CA63">
            <v>3222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</row>
        <row r="64">
          <cell r="A64">
            <v>359</v>
          </cell>
          <cell r="B64">
            <v>-49400</v>
          </cell>
          <cell r="C64">
            <v>-49400</v>
          </cell>
          <cell r="D64">
            <v>-49400</v>
          </cell>
          <cell r="E64">
            <v>-49400</v>
          </cell>
          <cell r="F64">
            <v>-49400</v>
          </cell>
          <cell r="G64">
            <v>-49400</v>
          </cell>
          <cell r="H64">
            <v>-49400</v>
          </cell>
          <cell r="I64">
            <v>-49400</v>
          </cell>
          <cell r="J64">
            <v>-49400</v>
          </cell>
          <cell r="K64">
            <v>-49400</v>
          </cell>
          <cell r="L64">
            <v>-49400</v>
          </cell>
          <cell r="M64">
            <v>-49400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</row>
        <row r="65">
          <cell r="A65">
            <v>365</v>
          </cell>
          <cell r="B65">
            <v>30071.998</v>
          </cell>
          <cell r="C65">
            <v>30071.998</v>
          </cell>
          <cell r="D65">
            <v>30071.998</v>
          </cell>
          <cell r="E65">
            <v>30071.998</v>
          </cell>
          <cell r="F65">
            <v>30071.998</v>
          </cell>
          <cell r="G65">
            <v>30071.998</v>
          </cell>
          <cell r="H65">
            <v>30071.998</v>
          </cell>
          <cell r="I65">
            <v>30071.998</v>
          </cell>
          <cell r="J65">
            <v>30071.998</v>
          </cell>
          <cell r="K65">
            <v>30071.998</v>
          </cell>
          <cell r="L65">
            <v>30071.998</v>
          </cell>
          <cell r="M65">
            <v>30071.998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</row>
        <row r="66">
          <cell r="A66">
            <v>372</v>
          </cell>
          <cell r="B66">
            <v>161250</v>
          </cell>
          <cell r="C66">
            <v>161250</v>
          </cell>
          <cell r="D66">
            <v>161250</v>
          </cell>
          <cell r="E66">
            <v>161250</v>
          </cell>
          <cell r="F66">
            <v>161250</v>
          </cell>
          <cell r="G66">
            <v>161250</v>
          </cell>
          <cell r="H66">
            <v>161250</v>
          </cell>
          <cell r="I66">
            <v>161250</v>
          </cell>
          <cell r="J66">
            <v>161250</v>
          </cell>
          <cell r="K66">
            <v>161250</v>
          </cell>
          <cell r="L66">
            <v>161250</v>
          </cell>
          <cell r="M66">
            <v>161250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</row>
        <row r="67">
          <cell r="A67">
            <v>378</v>
          </cell>
          <cell r="B67">
            <v>2625</v>
          </cell>
          <cell r="C67">
            <v>2625</v>
          </cell>
          <cell r="D67">
            <v>2625</v>
          </cell>
          <cell r="E67">
            <v>2625</v>
          </cell>
          <cell r="F67">
            <v>2625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-49400</v>
          </cell>
          <cell r="O67">
            <v>-49400</v>
          </cell>
          <cell r="P67">
            <v>-49400</v>
          </cell>
          <cell r="Q67">
            <v>-49400</v>
          </cell>
          <cell r="R67">
            <v>-49400</v>
          </cell>
          <cell r="S67">
            <v>-49400</v>
          </cell>
          <cell r="T67">
            <v>-49400</v>
          </cell>
          <cell r="U67">
            <v>-49400</v>
          </cell>
          <cell r="V67">
            <v>-49400</v>
          </cell>
          <cell r="W67">
            <v>-49400</v>
          </cell>
          <cell r="X67">
            <v>-49400</v>
          </cell>
          <cell r="Y67">
            <v>-49400</v>
          </cell>
          <cell r="Z67">
            <v>-49400</v>
          </cell>
          <cell r="AA67">
            <v>-49400</v>
          </cell>
          <cell r="AB67">
            <v>-49400</v>
          </cell>
          <cell r="AC67">
            <v>-49400</v>
          </cell>
          <cell r="AD67">
            <v>-49400</v>
          </cell>
          <cell r="AE67">
            <v>-49400</v>
          </cell>
          <cell r="AF67">
            <v>-49400</v>
          </cell>
          <cell r="AG67">
            <v>-49400</v>
          </cell>
          <cell r="AH67">
            <v>-49400</v>
          </cell>
          <cell r="AI67">
            <v>-49400</v>
          </cell>
          <cell r="AJ67">
            <v>-49400</v>
          </cell>
          <cell r="AK67">
            <v>-49400</v>
          </cell>
          <cell r="AL67">
            <v>-49400</v>
          </cell>
          <cell r="AM67">
            <v>-49400</v>
          </cell>
          <cell r="AN67">
            <v>-49400</v>
          </cell>
          <cell r="AO67">
            <v>-49400</v>
          </cell>
          <cell r="AP67">
            <v>-49400</v>
          </cell>
          <cell r="AQ67">
            <v>-49400</v>
          </cell>
          <cell r="AR67">
            <v>-49400</v>
          </cell>
          <cell r="AS67">
            <v>-49400</v>
          </cell>
          <cell r="AT67">
            <v>-49400</v>
          </cell>
          <cell r="AU67">
            <v>-49400</v>
          </cell>
          <cell r="AV67">
            <v>-49400</v>
          </cell>
          <cell r="AW67">
            <v>-49400</v>
          </cell>
          <cell r="AX67">
            <v>-49400</v>
          </cell>
          <cell r="AY67">
            <v>-49400</v>
          </cell>
          <cell r="AZ67">
            <v>-49400</v>
          </cell>
          <cell r="BA67">
            <v>-49400</v>
          </cell>
          <cell r="BB67">
            <v>-49400</v>
          </cell>
          <cell r="BC67">
            <v>-49400</v>
          </cell>
          <cell r="BD67">
            <v>-49400</v>
          </cell>
          <cell r="BE67">
            <v>-49400</v>
          </cell>
          <cell r="BF67">
            <v>-49400</v>
          </cell>
          <cell r="BG67">
            <v>-49400</v>
          </cell>
          <cell r="BH67">
            <v>-49400</v>
          </cell>
          <cell r="BI67">
            <v>-49400</v>
          </cell>
          <cell r="BJ67">
            <v>-49400</v>
          </cell>
          <cell r="BK67">
            <v>-49400</v>
          </cell>
          <cell r="BL67">
            <v>-49400</v>
          </cell>
          <cell r="BM67">
            <v>-49400</v>
          </cell>
          <cell r="BN67">
            <v>-49400</v>
          </cell>
          <cell r="BO67">
            <v>-49400</v>
          </cell>
          <cell r="BP67">
            <v>-49400</v>
          </cell>
          <cell r="BQ67">
            <v>-49400</v>
          </cell>
          <cell r="BR67">
            <v>-49400</v>
          </cell>
          <cell r="BS67">
            <v>-49400</v>
          </cell>
          <cell r="BT67">
            <v>-49400</v>
          </cell>
          <cell r="BU67">
            <v>-49400</v>
          </cell>
          <cell r="BV67">
            <v>-75100.009999999995</v>
          </cell>
          <cell r="BW67">
            <v>-75100.009999999995</v>
          </cell>
          <cell r="BX67">
            <v>-75100.009999999995</v>
          </cell>
          <cell r="BY67">
            <v>-75100.009999999995</v>
          </cell>
          <cell r="BZ67">
            <v>-75100.009999999995</v>
          </cell>
          <cell r="CA67">
            <v>-75100.009999999995</v>
          </cell>
          <cell r="CB67">
            <v>-75100.009999999995</v>
          </cell>
          <cell r="CC67">
            <v>-75100.009999999995</v>
          </cell>
          <cell r="CD67">
            <v>-75100.009999999995</v>
          </cell>
          <cell r="CE67">
            <v>-75100.009999999995</v>
          </cell>
          <cell r="CF67">
            <v>-75100.009999999995</v>
          </cell>
          <cell r="CG67">
            <v>-75100.009999999995</v>
          </cell>
          <cell r="CH67">
            <v>-77300</v>
          </cell>
          <cell r="CI67">
            <v>-77300</v>
          </cell>
          <cell r="CJ67">
            <v>-77300</v>
          </cell>
          <cell r="CK67">
            <v>-77300</v>
          </cell>
          <cell r="CL67">
            <v>-77300</v>
          </cell>
          <cell r="CM67">
            <v>-77300</v>
          </cell>
          <cell r="CN67">
            <v>-77300</v>
          </cell>
          <cell r="CO67">
            <v>-77300</v>
          </cell>
          <cell r="CP67">
            <v>-77300</v>
          </cell>
          <cell r="CQ67">
            <v>-77300</v>
          </cell>
          <cell r="CR67">
            <v>-77300</v>
          </cell>
          <cell r="CS67">
            <v>-77300</v>
          </cell>
          <cell r="CT67">
            <v>-79600</v>
          </cell>
          <cell r="CU67">
            <v>-79600</v>
          </cell>
          <cell r="CV67">
            <v>-79600</v>
          </cell>
          <cell r="CW67">
            <v>-79600</v>
          </cell>
          <cell r="CX67">
            <v>-79600</v>
          </cell>
          <cell r="CY67">
            <v>-79600</v>
          </cell>
          <cell r="CZ67">
            <v>-79600</v>
          </cell>
          <cell r="DA67">
            <v>-79600</v>
          </cell>
          <cell r="DB67">
            <v>-79600</v>
          </cell>
          <cell r="DC67">
            <v>-79600</v>
          </cell>
          <cell r="DD67">
            <v>-79600</v>
          </cell>
          <cell r="DE67">
            <v>-79600</v>
          </cell>
          <cell r="DF67">
            <v>-81899.990000000005</v>
          </cell>
          <cell r="DG67">
            <v>-81899.990000000005</v>
          </cell>
          <cell r="DH67">
            <v>-81899.990000000005</v>
          </cell>
          <cell r="DI67">
            <v>-81899.990000000005</v>
          </cell>
          <cell r="DJ67">
            <v>-81899.990000000005</v>
          </cell>
          <cell r="DK67">
            <v>-81899.990000000005</v>
          </cell>
          <cell r="DL67">
            <v>-81899.990000000005</v>
          </cell>
          <cell r="DM67">
            <v>-81899.990000000005</v>
          </cell>
          <cell r="DN67">
            <v>-81899.990000000005</v>
          </cell>
          <cell r="DO67">
            <v>-81899.990000000005</v>
          </cell>
          <cell r="DP67">
            <v>-81899.990000000005</v>
          </cell>
          <cell r="DQ67">
            <v>-81899.990000000005</v>
          </cell>
        </row>
        <row r="68">
          <cell r="A68">
            <v>380</v>
          </cell>
          <cell r="B68">
            <v>-3921500</v>
          </cell>
          <cell r="C68">
            <v>-3921500</v>
          </cell>
          <cell r="D68">
            <v>-3921500</v>
          </cell>
          <cell r="E68">
            <v>-3921500</v>
          </cell>
          <cell r="F68">
            <v>-3921500</v>
          </cell>
          <cell r="G68">
            <v>-3921500</v>
          </cell>
          <cell r="H68">
            <v>-3921500</v>
          </cell>
          <cell r="I68">
            <v>-3921500</v>
          </cell>
          <cell r="J68">
            <v>-3921500</v>
          </cell>
          <cell r="K68">
            <v>-3921500</v>
          </cell>
          <cell r="L68">
            <v>-3921500</v>
          </cell>
          <cell r="M68">
            <v>-3921500</v>
          </cell>
          <cell r="N68">
            <v>30071.998</v>
          </cell>
          <cell r="O68">
            <v>30071.998</v>
          </cell>
          <cell r="P68">
            <v>30071.998</v>
          </cell>
          <cell r="Q68">
            <v>30071.998</v>
          </cell>
          <cell r="R68">
            <v>30071.998</v>
          </cell>
          <cell r="S68">
            <v>30071.998</v>
          </cell>
          <cell r="T68">
            <v>30071.998</v>
          </cell>
          <cell r="U68">
            <v>30071.998</v>
          </cell>
          <cell r="V68">
            <v>30071.998</v>
          </cell>
          <cell r="W68">
            <v>30071.998</v>
          </cell>
          <cell r="X68">
            <v>30071.998</v>
          </cell>
          <cell r="Y68">
            <v>30071.998</v>
          </cell>
          <cell r="Z68">
            <v>30071.998</v>
          </cell>
          <cell r="AA68">
            <v>30071.998</v>
          </cell>
          <cell r="AB68">
            <v>30071.998</v>
          </cell>
          <cell r="AC68">
            <v>30071.998</v>
          </cell>
          <cell r="AD68">
            <v>30071.998</v>
          </cell>
          <cell r="AE68">
            <v>30071.998</v>
          </cell>
          <cell r="AF68">
            <v>30071.998</v>
          </cell>
          <cell r="AG68">
            <v>30071.998</v>
          </cell>
          <cell r="AH68">
            <v>30071.998</v>
          </cell>
          <cell r="AI68">
            <v>30071.998</v>
          </cell>
          <cell r="AJ68">
            <v>30071.998</v>
          </cell>
          <cell r="AK68">
            <v>30071.998</v>
          </cell>
          <cell r="AL68">
            <v>30071.998</v>
          </cell>
          <cell r="AM68">
            <v>30071.998</v>
          </cell>
          <cell r="AN68">
            <v>30071.998</v>
          </cell>
          <cell r="AO68">
            <v>30071.998</v>
          </cell>
          <cell r="AP68">
            <v>30071.998</v>
          </cell>
          <cell r="AQ68">
            <v>30071.998</v>
          </cell>
          <cell r="AR68">
            <v>30071.998</v>
          </cell>
          <cell r="AS68">
            <v>30071.998</v>
          </cell>
          <cell r="AT68">
            <v>30071.998</v>
          </cell>
          <cell r="AU68">
            <v>30071.998</v>
          </cell>
          <cell r="AV68">
            <v>30071.998</v>
          </cell>
          <cell r="AW68">
            <v>30071.998</v>
          </cell>
          <cell r="AX68">
            <v>30071.998</v>
          </cell>
          <cell r="AY68">
            <v>30071.998</v>
          </cell>
          <cell r="AZ68">
            <v>30071.998</v>
          </cell>
          <cell r="BA68">
            <v>30071.998</v>
          </cell>
          <cell r="BB68">
            <v>30071.998</v>
          </cell>
          <cell r="BC68">
            <v>30071.998</v>
          </cell>
          <cell r="BD68">
            <v>30071.998</v>
          </cell>
          <cell r="BE68">
            <v>30071.998</v>
          </cell>
          <cell r="BF68">
            <v>30071.998</v>
          </cell>
          <cell r="BG68">
            <v>30071.998</v>
          </cell>
          <cell r="BH68">
            <v>30071.998</v>
          </cell>
          <cell r="BI68">
            <v>30071.998</v>
          </cell>
          <cell r="BJ68">
            <v>30071.998</v>
          </cell>
          <cell r="BK68">
            <v>30071.998</v>
          </cell>
          <cell r="BL68">
            <v>30071.998</v>
          </cell>
          <cell r="BM68">
            <v>30071.998</v>
          </cell>
          <cell r="BN68">
            <v>30071.998</v>
          </cell>
          <cell r="BO68">
            <v>30071.998</v>
          </cell>
          <cell r="BP68">
            <v>30071.998</v>
          </cell>
          <cell r="BQ68">
            <v>30071.998</v>
          </cell>
          <cell r="BR68">
            <v>30071.998</v>
          </cell>
          <cell r="BS68">
            <v>30071.998</v>
          </cell>
          <cell r="BT68">
            <v>30071.998</v>
          </cell>
          <cell r="BU68">
            <v>30071.998</v>
          </cell>
          <cell r="BV68">
            <v>30071.998</v>
          </cell>
          <cell r="BW68">
            <v>30071.998</v>
          </cell>
          <cell r="BX68">
            <v>30071.998</v>
          </cell>
          <cell r="BY68">
            <v>30071.998</v>
          </cell>
          <cell r="BZ68">
            <v>30071.998</v>
          </cell>
          <cell r="CA68">
            <v>30071.998</v>
          </cell>
          <cell r="CB68">
            <v>30071.998</v>
          </cell>
          <cell r="CC68">
            <v>30071.998</v>
          </cell>
          <cell r="CD68">
            <v>30071.998</v>
          </cell>
          <cell r="CE68">
            <v>30071.998</v>
          </cell>
          <cell r="CF68">
            <v>30071.998</v>
          </cell>
          <cell r="CG68">
            <v>30071.998</v>
          </cell>
          <cell r="CH68">
            <v>30071.998</v>
          </cell>
          <cell r="CI68">
            <v>30071.998</v>
          </cell>
          <cell r="CJ68">
            <v>30071.998</v>
          </cell>
          <cell r="CK68">
            <v>30071.998</v>
          </cell>
          <cell r="CL68">
            <v>30071.998</v>
          </cell>
          <cell r="CM68">
            <v>30071.998</v>
          </cell>
          <cell r="CN68">
            <v>30071.998</v>
          </cell>
          <cell r="CO68">
            <v>30071.998</v>
          </cell>
          <cell r="CP68">
            <v>30071.998</v>
          </cell>
          <cell r="CQ68">
            <v>30071.998</v>
          </cell>
          <cell r="CR68">
            <v>30071.998</v>
          </cell>
          <cell r="CS68">
            <v>30071.998</v>
          </cell>
          <cell r="CT68">
            <v>30071.998</v>
          </cell>
          <cell r="CU68">
            <v>30071.998</v>
          </cell>
          <cell r="CV68">
            <v>30071.998</v>
          </cell>
          <cell r="CW68">
            <v>30071.998</v>
          </cell>
          <cell r="CX68">
            <v>30071.998</v>
          </cell>
          <cell r="CY68">
            <v>30071.998</v>
          </cell>
          <cell r="CZ68">
            <v>30071.998</v>
          </cell>
          <cell r="DA68">
            <v>30071.998</v>
          </cell>
          <cell r="DB68">
            <v>30071.998</v>
          </cell>
          <cell r="DC68">
            <v>30071.998</v>
          </cell>
          <cell r="DD68">
            <v>30071.998</v>
          </cell>
          <cell r="DE68">
            <v>30071.998</v>
          </cell>
          <cell r="DF68">
            <v>30071.998</v>
          </cell>
          <cell r="DG68">
            <v>30071.998</v>
          </cell>
          <cell r="DH68">
            <v>30071.998</v>
          </cell>
          <cell r="DI68">
            <v>30071.998</v>
          </cell>
          <cell r="DJ68">
            <v>30071.998</v>
          </cell>
          <cell r="DK68">
            <v>30071.998</v>
          </cell>
          <cell r="DL68">
            <v>30071.998</v>
          </cell>
          <cell r="DM68">
            <v>30071.998</v>
          </cell>
          <cell r="DN68">
            <v>30071.998</v>
          </cell>
          <cell r="DO68">
            <v>30071.998</v>
          </cell>
          <cell r="DP68">
            <v>30071.998</v>
          </cell>
          <cell r="DQ68">
            <v>30071.998</v>
          </cell>
        </row>
        <row r="69">
          <cell r="A69">
            <v>413</v>
          </cell>
          <cell r="B69">
            <v>-266625</v>
          </cell>
          <cell r="C69">
            <v>-266625</v>
          </cell>
          <cell r="D69">
            <v>-266625</v>
          </cell>
          <cell r="E69">
            <v>-266625</v>
          </cell>
          <cell r="F69">
            <v>-266625</v>
          </cell>
          <cell r="G69">
            <v>-266625</v>
          </cell>
          <cell r="H69">
            <v>-266625</v>
          </cell>
          <cell r="I69">
            <v>-266625</v>
          </cell>
          <cell r="J69">
            <v>-266625</v>
          </cell>
          <cell r="K69">
            <v>-266625</v>
          </cell>
          <cell r="L69">
            <v>-266625</v>
          </cell>
          <cell r="M69">
            <v>-266625</v>
          </cell>
          <cell r="N69">
            <v>161250</v>
          </cell>
          <cell r="O69">
            <v>161250</v>
          </cell>
          <cell r="P69">
            <v>161250</v>
          </cell>
          <cell r="Q69">
            <v>161250</v>
          </cell>
          <cell r="R69">
            <v>161250</v>
          </cell>
          <cell r="S69">
            <v>161250</v>
          </cell>
          <cell r="T69">
            <v>161250</v>
          </cell>
          <cell r="U69">
            <v>161250</v>
          </cell>
          <cell r="V69">
            <v>161250</v>
          </cell>
          <cell r="W69">
            <v>161250</v>
          </cell>
          <cell r="X69">
            <v>161250</v>
          </cell>
          <cell r="Y69">
            <v>161250</v>
          </cell>
          <cell r="Z69">
            <v>161250</v>
          </cell>
          <cell r="AA69">
            <v>161250</v>
          </cell>
          <cell r="AB69">
            <v>161250</v>
          </cell>
          <cell r="AC69">
            <v>161250</v>
          </cell>
          <cell r="AD69">
            <v>161250</v>
          </cell>
          <cell r="AE69">
            <v>161250</v>
          </cell>
          <cell r="AF69">
            <v>161250</v>
          </cell>
          <cell r="AG69">
            <v>161250</v>
          </cell>
          <cell r="AH69">
            <v>161250</v>
          </cell>
          <cell r="AI69">
            <v>161250</v>
          </cell>
          <cell r="AJ69">
            <v>161250</v>
          </cell>
          <cell r="AK69">
            <v>161250</v>
          </cell>
          <cell r="AL69">
            <v>161250</v>
          </cell>
          <cell r="AM69">
            <v>161250</v>
          </cell>
          <cell r="AN69">
            <v>161250</v>
          </cell>
          <cell r="AO69">
            <v>161250</v>
          </cell>
          <cell r="AP69">
            <v>161250</v>
          </cell>
          <cell r="AQ69">
            <v>161250</v>
          </cell>
          <cell r="AR69">
            <v>161250</v>
          </cell>
          <cell r="AS69">
            <v>161250</v>
          </cell>
          <cell r="AT69">
            <v>161250</v>
          </cell>
          <cell r="AU69">
            <v>161250</v>
          </cell>
          <cell r="AV69">
            <v>161250</v>
          </cell>
          <cell r="AW69">
            <v>161250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</row>
        <row r="70">
          <cell r="A70">
            <v>459</v>
          </cell>
          <cell r="B70">
            <v>65331.75</v>
          </cell>
          <cell r="C70">
            <v>65331.75</v>
          </cell>
          <cell r="D70">
            <v>65331.75</v>
          </cell>
          <cell r="E70">
            <v>65331.75</v>
          </cell>
          <cell r="F70">
            <v>65331.75</v>
          </cell>
          <cell r="G70">
            <v>65331.75</v>
          </cell>
          <cell r="H70">
            <v>65331.75</v>
          </cell>
          <cell r="I70">
            <v>65331.75</v>
          </cell>
          <cell r="J70">
            <v>78190</v>
          </cell>
          <cell r="K70">
            <v>78190</v>
          </cell>
          <cell r="L70">
            <v>78190</v>
          </cell>
          <cell r="M70">
            <v>78190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</row>
        <row r="71">
          <cell r="A71">
            <v>460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-3921500</v>
          </cell>
          <cell r="O71">
            <v>-3921500</v>
          </cell>
          <cell r="P71">
            <v>-3921500</v>
          </cell>
          <cell r="Q71">
            <v>-3921500</v>
          </cell>
          <cell r="R71">
            <v>-3921500</v>
          </cell>
          <cell r="S71">
            <v>-3921500</v>
          </cell>
          <cell r="T71">
            <v>-3921500</v>
          </cell>
          <cell r="U71">
            <v>-3921500</v>
          </cell>
          <cell r="V71">
            <v>-3921500</v>
          </cell>
          <cell r="W71">
            <v>-3921500</v>
          </cell>
          <cell r="X71">
            <v>-3921500</v>
          </cell>
          <cell r="Y71">
            <v>-3921500</v>
          </cell>
          <cell r="Z71">
            <v>-4209000</v>
          </cell>
          <cell r="AA71">
            <v>-4209000</v>
          </cell>
          <cell r="AB71">
            <v>-4209000</v>
          </cell>
          <cell r="AC71">
            <v>-4209000</v>
          </cell>
          <cell r="AD71">
            <v>-4209000</v>
          </cell>
          <cell r="AE71">
            <v>-4209000</v>
          </cell>
          <cell r="AF71">
            <v>-4209000</v>
          </cell>
          <cell r="AG71">
            <v>-4209000</v>
          </cell>
          <cell r="AH71">
            <v>-4209000</v>
          </cell>
          <cell r="AI71">
            <v>-4209000</v>
          </cell>
          <cell r="AJ71">
            <v>-4209000</v>
          </cell>
          <cell r="AK71">
            <v>-4209000</v>
          </cell>
          <cell r="AL71">
            <v>-4209000</v>
          </cell>
          <cell r="AM71">
            <v>-4209000</v>
          </cell>
          <cell r="AN71">
            <v>-4209000</v>
          </cell>
          <cell r="AO71">
            <v>-4209000</v>
          </cell>
          <cell r="AP71">
            <v>-4209000</v>
          </cell>
          <cell r="AQ71">
            <v>-4209000</v>
          </cell>
          <cell r="AR71">
            <v>-4209000</v>
          </cell>
          <cell r="AS71">
            <v>-4209000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</row>
        <row r="72">
          <cell r="A72">
            <v>470</v>
          </cell>
          <cell r="B72">
            <v>-1619.01</v>
          </cell>
          <cell r="C72">
            <v>-1392.82</v>
          </cell>
          <cell r="D72">
            <v>-1174.43</v>
          </cell>
          <cell r="E72">
            <v>-1494.43</v>
          </cell>
          <cell r="F72">
            <v>-984.17</v>
          </cell>
          <cell r="G72">
            <v>-1243.69</v>
          </cell>
          <cell r="H72">
            <v>-1252.53</v>
          </cell>
          <cell r="I72">
            <v>-1213.3</v>
          </cell>
          <cell r="J72">
            <v>-1030.3010000000002</v>
          </cell>
          <cell r="K72">
            <v>-1030.3010000000002</v>
          </cell>
          <cell r="L72">
            <v>-1030.3010000000002</v>
          </cell>
          <cell r="M72">
            <v>-1030.3010000000002</v>
          </cell>
          <cell r="N72">
            <v>-266625</v>
          </cell>
          <cell r="O72">
            <v>-266625</v>
          </cell>
          <cell r="P72">
            <v>-266625</v>
          </cell>
          <cell r="Q72">
            <v>-266625</v>
          </cell>
          <cell r="R72">
            <v>-266625</v>
          </cell>
          <cell r="S72">
            <v>-266625</v>
          </cell>
          <cell r="T72">
            <v>-266625</v>
          </cell>
          <cell r="U72">
            <v>-266625</v>
          </cell>
          <cell r="V72">
            <v>-266625</v>
          </cell>
          <cell r="W72">
            <v>-266625</v>
          </cell>
          <cell r="X72">
            <v>-266625</v>
          </cell>
          <cell r="Y72">
            <v>-266625</v>
          </cell>
          <cell r="Z72">
            <v>-266625</v>
          </cell>
          <cell r="AA72">
            <v>-266625</v>
          </cell>
          <cell r="AB72">
            <v>-266625</v>
          </cell>
          <cell r="AC72">
            <v>-266625</v>
          </cell>
          <cell r="AD72">
            <v>-266625</v>
          </cell>
          <cell r="AE72">
            <v>-266625</v>
          </cell>
          <cell r="AF72">
            <v>-266625</v>
          </cell>
          <cell r="AG72">
            <v>-266625</v>
          </cell>
          <cell r="AH72">
            <v>-266625</v>
          </cell>
          <cell r="AI72">
            <v>-266625</v>
          </cell>
          <cell r="AJ72">
            <v>-266625</v>
          </cell>
          <cell r="AK72">
            <v>-266625</v>
          </cell>
          <cell r="AL72">
            <v>-266625</v>
          </cell>
          <cell r="AM72">
            <v>-266625</v>
          </cell>
          <cell r="AN72">
            <v>-266625</v>
          </cell>
          <cell r="AO72">
            <v>-266625</v>
          </cell>
          <cell r="AP72">
            <v>-266625</v>
          </cell>
          <cell r="AQ72">
            <v>-266625</v>
          </cell>
          <cell r="AR72">
            <v>-266625</v>
          </cell>
          <cell r="AS72">
            <v>-266625</v>
          </cell>
          <cell r="AT72">
            <v>-266625</v>
          </cell>
          <cell r="AU72">
            <v>-266625</v>
          </cell>
          <cell r="AV72">
            <v>-266625</v>
          </cell>
          <cell r="AW72">
            <v>-266625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</row>
        <row r="73">
          <cell r="A73">
            <v>475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</row>
        <row r="74">
          <cell r="A74">
            <v>518</v>
          </cell>
          <cell r="B74">
            <v>-904430.53</v>
          </cell>
          <cell r="C74">
            <v>-878175.49</v>
          </cell>
          <cell r="D74">
            <v>-875087.23</v>
          </cell>
          <cell r="E74">
            <v>-1149315.95</v>
          </cell>
          <cell r="F74">
            <v>-1189845.02</v>
          </cell>
          <cell r="G74">
            <v>-982596.29</v>
          </cell>
          <cell r="H74">
            <v>-1163665.19</v>
          </cell>
          <cell r="I74">
            <v>-988537.65</v>
          </cell>
          <cell r="J74">
            <v>-980484.68</v>
          </cell>
          <cell r="K74">
            <v>-1023701.48</v>
          </cell>
          <cell r="L74">
            <v>-1067386.25</v>
          </cell>
          <cell r="M74">
            <v>-1149285.51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</row>
        <row r="75">
          <cell r="A75">
            <v>519</v>
          </cell>
          <cell r="B75">
            <v>658359</v>
          </cell>
          <cell r="C75">
            <v>658359</v>
          </cell>
          <cell r="D75">
            <v>658359</v>
          </cell>
          <cell r="E75">
            <v>658359</v>
          </cell>
          <cell r="F75">
            <v>658359</v>
          </cell>
          <cell r="G75">
            <v>939111.98</v>
          </cell>
          <cell r="H75">
            <v>697391.15</v>
          </cell>
          <cell r="I75">
            <v>697391.15</v>
          </cell>
          <cell r="J75">
            <v>697391.15</v>
          </cell>
          <cell r="K75">
            <v>697391.15</v>
          </cell>
          <cell r="L75">
            <v>697391.15</v>
          </cell>
          <cell r="M75">
            <v>697391.15</v>
          </cell>
          <cell r="N75">
            <v>-1030.3010000000002</v>
          </cell>
          <cell r="O75">
            <v>-1030.3010000000002</v>
          </cell>
          <cell r="P75">
            <v>-1030.3010000000002</v>
          </cell>
          <cell r="Q75">
            <v>-1040.6040100000002</v>
          </cell>
          <cell r="R75">
            <v>-1040.6040100000002</v>
          </cell>
          <cell r="S75">
            <v>-1040.6040100000002</v>
          </cell>
          <cell r="T75">
            <v>-1040.6040100000002</v>
          </cell>
          <cell r="U75">
            <v>-1040.6040100000002</v>
          </cell>
          <cell r="V75">
            <v>-1040.6040100000002</v>
          </cell>
          <cell r="W75">
            <v>-1040.6040100000002</v>
          </cell>
          <cell r="X75">
            <v>-1040.6040100000002</v>
          </cell>
          <cell r="Y75">
            <v>-1040.6040100000002</v>
          </cell>
          <cell r="Z75">
            <v>-1040.6040100000002</v>
          </cell>
          <cell r="AA75">
            <v>-1040.6040100000002</v>
          </cell>
          <cell r="AB75">
            <v>-1040.6040100000002</v>
          </cell>
          <cell r="AC75">
            <v>-1051.0100501000004</v>
          </cell>
          <cell r="AD75">
            <v>-1051.0100501000004</v>
          </cell>
          <cell r="AE75">
            <v>-1051.0100501000004</v>
          </cell>
          <cell r="AF75">
            <v>-1051.0100501000004</v>
          </cell>
          <cell r="AG75">
            <v>-1051.0100501000004</v>
          </cell>
          <cell r="AH75">
            <v>-1051.0100501000004</v>
          </cell>
          <cell r="AI75">
            <v>-1051.0100501000004</v>
          </cell>
          <cell r="AJ75">
            <v>-1051.0100501000004</v>
          </cell>
          <cell r="AK75">
            <v>-1051.0100501000004</v>
          </cell>
          <cell r="AL75">
            <v>-1051.0100501000004</v>
          </cell>
          <cell r="AM75">
            <v>-1051.0100501000004</v>
          </cell>
          <cell r="AN75">
            <v>-1051.0100501000004</v>
          </cell>
          <cell r="AO75">
            <v>-1061.5201506010003</v>
          </cell>
          <cell r="AP75">
            <v>-1061.5201506010003</v>
          </cell>
          <cell r="AQ75">
            <v>-1061.5201506010003</v>
          </cell>
          <cell r="AR75">
            <v>-1061.5201506010003</v>
          </cell>
          <cell r="AS75">
            <v>-1061.5201506010003</v>
          </cell>
          <cell r="AT75">
            <v>-1061.5201506010003</v>
          </cell>
          <cell r="AU75">
            <v>-1061.5201506010003</v>
          </cell>
          <cell r="AV75">
            <v>-1061.5201506010003</v>
          </cell>
          <cell r="AW75">
            <v>-1061.5201506010003</v>
          </cell>
          <cell r="AX75">
            <v>-1061.5201506010003</v>
          </cell>
          <cell r="AY75">
            <v>-1061.5201506010003</v>
          </cell>
          <cell r="AZ75">
            <v>-1061.5201506010003</v>
          </cell>
          <cell r="BA75">
            <v>-1072.1353521070102</v>
          </cell>
          <cell r="BB75">
            <v>-1072.1353521070102</v>
          </cell>
          <cell r="BC75">
            <v>-1072.1353521070102</v>
          </cell>
          <cell r="BD75">
            <v>-1072.1353521070102</v>
          </cell>
          <cell r="BE75">
            <v>-1072.1353521070102</v>
          </cell>
          <cell r="BF75">
            <v>-1072.1353521070102</v>
          </cell>
          <cell r="BG75">
            <v>-1072.1353521070102</v>
          </cell>
          <cell r="BH75">
            <v>-1072.1353521070102</v>
          </cell>
          <cell r="BI75">
            <v>-1072.1353521070102</v>
          </cell>
          <cell r="BJ75">
            <v>-1072.1353521070102</v>
          </cell>
          <cell r="BK75">
            <v>-1072.1353521070102</v>
          </cell>
          <cell r="BL75">
            <v>-1072.1353521070102</v>
          </cell>
          <cell r="BM75">
            <v>-1082.8567056280804</v>
          </cell>
          <cell r="BN75">
            <v>-1082.8567056280804</v>
          </cell>
          <cell r="BO75">
            <v>-1082.8567056280804</v>
          </cell>
          <cell r="BP75">
            <v>-1082.8567056280804</v>
          </cell>
          <cell r="BQ75">
            <v>-1082.8567056280804</v>
          </cell>
          <cell r="BR75">
            <v>-1082.8567056280804</v>
          </cell>
          <cell r="BS75">
            <v>-1082.8567056280804</v>
          </cell>
          <cell r="BT75">
            <v>-1082.8567056280804</v>
          </cell>
          <cell r="BU75">
            <v>-1082.8567056280804</v>
          </cell>
          <cell r="BV75">
            <v>-1082.8567056280804</v>
          </cell>
          <cell r="BW75">
            <v>-1082.8567056280804</v>
          </cell>
          <cell r="BX75">
            <v>-1082.8567056280804</v>
          </cell>
          <cell r="BY75">
            <v>-1093.6852726843613</v>
          </cell>
          <cell r="BZ75">
            <v>-1093.6852726843613</v>
          </cell>
          <cell r="CA75">
            <v>-1093.6852726843613</v>
          </cell>
          <cell r="CB75">
            <v>-1093.6852726843613</v>
          </cell>
          <cell r="CC75">
            <v>-1093.6852726843613</v>
          </cell>
          <cell r="CD75">
            <v>-1093.6852726843613</v>
          </cell>
          <cell r="CE75">
            <v>-1093.6852726843613</v>
          </cell>
          <cell r="CF75">
            <v>-1093.6852726843613</v>
          </cell>
          <cell r="CG75">
            <v>-1093.6852726843613</v>
          </cell>
          <cell r="CH75">
            <v>-1093.6852726843613</v>
          </cell>
          <cell r="CI75">
            <v>-1093.6852726843613</v>
          </cell>
          <cell r="CJ75">
            <v>-1093.6852726843613</v>
          </cell>
          <cell r="CK75">
            <v>-1104.6221254112049</v>
          </cell>
          <cell r="CL75">
            <v>-1104.6221254112049</v>
          </cell>
          <cell r="CM75">
            <v>-1104.6221254112049</v>
          </cell>
          <cell r="CN75">
            <v>-1104.6221254112049</v>
          </cell>
          <cell r="CO75">
            <v>-1104.6221254112049</v>
          </cell>
          <cell r="CP75">
            <v>-1104.6221254112049</v>
          </cell>
          <cell r="CQ75">
            <v>-1104.6221254112049</v>
          </cell>
          <cell r="CR75">
            <v>-1104.6221254112049</v>
          </cell>
          <cell r="CS75">
            <v>-1104.6221254112049</v>
          </cell>
          <cell r="CT75">
            <v>-1104.6221254112049</v>
          </cell>
          <cell r="CU75">
            <v>-1104.6221254112049</v>
          </cell>
          <cell r="CV75">
            <v>-1104.6221254112049</v>
          </cell>
          <cell r="CW75">
            <v>-1115.6683466653169</v>
          </cell>
          <cell r="CX75">
            <v>-1115.6683466653169</v>
          </cell>
          <cell r="CY75">
            <v>-1115.6683466653169</v>
          </cell>
          <cell r="CZ75">
            <v>-1115.6683466653169</v>
          </cell>
          <cell r="DA75">
            <v>-1115.6683466653169</v>
          </cell>
          <cell r="DB75">
            <v>-1115.6683466653169</v>
          </cell>
          <cell r="DC75">
            <v>-1115.6683466653169</v>
          </cell>
          <cell r="DD75">
            <v>-1115.6683466653169</v>
          </cell>
          <cell r="DE75">
            <v>-1115.6683466653169</v>
          </cell>
          <cell r="DF75">
            <v>-1115.6683466653169</v>
          </cell>
          <cell r="DG75">
            <v>-1115.6683466653169</v>
          </cell>
          <cell r="DH75">
            <v>-1115.6683466653169</v>
          </cell>
          <cell r="DI75">
            <v>-1126.8250301319699</v>
          </cell>
          <cell r="DJ75">
            <v>-1126.8250301319699</v>
          </cell>
          <cell r="DK75">
            <v>-1126.8250301319699</v>
          </cell>
          <cell r="DL75">
            <v>-1126.8250301319699</v>
          </cell>
          <cell r="DM75">
            <v>-1126.8250301319699</v>
          </cell>
          <cell r="DN75">
            <v>-1126.8250301319699</v>
          </cell>
          <cell r="DO75">
            <v>-1126.8250301319699</v>
          </cell>
          <cell r="DP75">
            <v>-1126.8250301319699</v>
          </cell>
          <cell r="DQ75">
            <v>-1126.8250301319699</v>
          </cell>
        </row>
        <row r="76">
          <cell r="A76">
            <v>558</v>
          </cell>
          <cell r="B76">
            <v>-1421000</v>
          </cell>
          <cell r="C76">
            <v>-1421000</v>
          </cell>
          <cell r="D76">
            <v>-1421000</v>
          </cell>
          <cell r="E76">
            <v>-1421000</v>
          </cell>
          <cell r="F76">
            <v>-1421000</v>
          </cell>
          <cell r="G76">
            <v>-1421000</v>
          </cell>
          <cell r="H76">
            <v>-1421000</v>
          </cell>
          <cell r="I76">
            <v>-1421000</v>
          </cell>
          <cell r="J76">
            <v>-1421000</v>
          </cell>
          <cell r="K76">
            <v>-1421000</v>
          </cell>
          <cell r="L76">
            <v>-1421000</v>
          </cell>
          <cell r="M76">
            <v>-1421000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</row>
        <row r="77">
          <cell r="A77">
            <v>563</v>
          </cell>
          <cell r="B77">
            <v>-44</v>
          </cell>
          <cell r="C77">
            <v>-44</v>
          </cell>
          <cell r="D77">
            <v>-44</v>
          </cell>
          <cell r="E77">
            <v>-44</v>
          </cell>
          <cell r="F77">
            <v>-44</v>
          </cell>
          <cell r="G77">
            <v>-44</v>
          </cell>
          <cell r="H77">
            <v>-44</v>
          </cell>
          <cell r="I77">
            <v>-44</v>
          </cell>
          <cell r="J77">
            <v>-46</v>
          </cell>
          <cell r="K77">
            <v>-46</v>
          </cell>
          <cell r="L77">
            <v>-46</v>
          </cell>
          <cell r="M77">
            <v>-44</v>
          </cell>
          <cell r="N77">
            <v>-825479.92259999993</v>
          </cell>
          <cell r="O77">
            <v>-777440.92139999999</v>
          </cell>
          <cell r="P77">
            <v>-836635.06799999985</v>
          </cell>
          <cell r="Q77">
            <v>-1196613.0045</v>
          </cell>
          <cell r="R77">
            <v>-1505943.1503000001</v>
          </cell>
          <cell r="S77">
            <v>-1446568.9649999999</v>
          </cell>
          <cell r="T77">
            <v>-1305150.6725999999</v>
          </cell>
          <cell r="U77">
            <v>-931453.72019999998</v>
          </cell>
          <cell r="V77">
            <v>-869020.91370000003</v>
          </cell>
          <cell r="W77">
            <v>-888025.19400000002</v>
          </cell>
          <cell r="X77">
            <v>-879816.26069999998</v>
          </cell>
          <cell r="Y77">
            <v>-909143.45730000001</v>
          </cell>
          <cell r="Z77">
            <v>-825479.92259999993</v>
          </cell>
          <cell r="AA77">
            <v>-777440.92139999999</v>
          </cell>
          <cell r="AB77">
            <v>-836635.06799999985</v>
          </cell>
          <cell r="AC77">
            <v>-1196613.0045</v>
          </cell>
          <cell r="AD77">
            <v>-1505943.1503000001</v>
          </cell>
          <cell r="AE77">
            <v>-1446568.9649999999</v>
          </cell>
          <cell r="AF77">
            <v>-1305150.6725999999</v>
          </cell>
          <cell r="AG77">
            <v>-931453.72019999998</v>
          </cell>
          <cell r="AH77">
            <v>-869020.91370000003</v>
          </cell>
          <cell r="AI77">
            <v>-888025.19400000002</v>
          </cell>
          <cell r="AJ77">
            <v>-879816.26069999998</v>
          </cell>
          <cell r="AK77">
            <v>-909143.45730000001</v>
          </cell>
          <cell r="AL77">
            <v>-825479.92259999993</v>
          </cell>
          <cell r="AM77">
            <v>-777440.92139999999</v>
          </cell>
          <cell r="AN77">
            <v>-836635.06799999985</v>
          </cell>
          <cell r="AO77">
            <v>-1196613.0045</v>
          </cell>
          <cell r="AP77">
            <v>-1505943.1503000001</v>
          </cell>
          <cell r="AQ77">
            <v>-1446568.9649999999</v>
          </cell>
          <cell r="AR77">
            <v>-1305150.6725999999</v>
          </cell>
          <cell r="AS77">
            <v>-931453.72019999998</v>
          </cell>
          <cell r="AT77">
            <v>-869020.91370000003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</row>
        <row r="78">
          <cell r="A78">
            <v>564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-137.74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1317488.5358276614</v>
          </cell>
          <cell r="AA78">
            <v>1317488.5358276614</v>
          </cell>
          <cell r="AB78">
            <v>1317488.5358276614</v>
          </cell>
          <cell r="AC78">
            <v>1317488.5358276614</v>
          </cell>
          <cell r="AD78">
            <v>1317488.5358276614</v>
          </cell>
          <cell r="AE78">
            <v>1317488.5358276614</v>
          </cell>
          <cell r="AF78">
            <v>1317488.5358276614</v>
          </cell>
          <cell r="AG78">
            <v>1317488.5358276614</v>
          </cell>
          <cell r="AH78">
            <v>1317488.5358276614</v>
          </cell>
          <cell r="AI78">
            <v>1317488.5358276614</v>
          </cell>
          <cell r="AJ78">
            <v>1317488.5358276614</v>
          </cell>
          <cell r="AK78">
            <v>1317488.5358276614</v>
          </cell>
          <cell r="AL78">
            <v>1155698.7188504201</v>
          </cell>
          <cell r="AM78">
            <v>1155698.7188504201</v>
          </cell>
          <cell r="AN78">
            <v>1155698.7188504201</v>
          </cell>
          <cell r="AO78">
            <v>1155698.7188504201</v>
          </cell>
          <cell r="AP78">
            <v>1155698.7188504201</v>
          </cell>
          <cell r="AQ78">
            <v>1155698.7188504201</v>
          </cell>
          <cell r="AR78">
            <v>1155698.7188504201</v>
          </cell>
          <cell r="AS78">
            <v>1155698.7188504201</v>
          </cell>
          <cell r="AT78">
            <v>1155698.7188504201</v>
          </cell>
          <cell r="AU78">
            <v>1155698.7188504201</v>
          </cell>
          <cell r="AV78">
            <v>1155698.7188504201</v>
          </cell>
          <cell r="AW78">
            <v>1155698.7188504201</v>
          </cell>
          <cell r="AX78">
            <v>1014162.9100253256</v>
          </cell>
          <cell r="AY78">
            <v>1014162.9100253256</v>
          </cell>
          <cell r="AZ78">
            <v>1014162.9100253256</v>
          </cell>
          <cell r="BA78">
            <v>1014162.9100253256</v>
          </cell>
          <cell r="BB78">
            <v>1014162.9100253256</v>
          </cell>
          <cell r="BC78">
            <v>1014162.9100253256</v>
          </cell>
          <cell r="BD78">
            <v>1014162.9100253256</v>
          </cell>
          <cell r="BE78">
            <v>1014162.9100253256</v>
          </cell>
          <cell r="BF78">
            <v>1014162.9100253256</v>
          </cell>
          <cell r="BG78">
            <v>1014162.9100253256</v>
          </cell>
          <cell r="BH78">
            <v>1014162.9100253256</v>
          </cell>
          <cell r="BI78">
            <v>1014162.9100253256</v>
          </cell>
          <cell r="BJ78">
            <v>936061.195906932</v>
          </cell>
          <cell r="BK78">
            <v>936061.195906932</v>
          </cell>
          <cell r="BL78">
            <v>936061.195906932</v>
          </cell>
          <cell r="BM78">
            <v>936061.195906932</v>
          </cell>
          <cell r="BN78">
            <v>936061.195906932</v>
          </cell>
          <cell r="BO78">
            <v>936061.195906932</v>
          </cell>
          <cell r="BP78">
            <v>936061.195906932</v>
          </cell>
          <cell r="BQ78">
            <v>936061.195906932</v>
          </cell>
          <cell r="BR78">
            <v>936061.195906932</v>
          </cell>
          <cell r="BS78">
            <v>936061.195906932</v>
          </cell>
          <cell r="BT78">
            <v>936061.195906932</v>
          </cell>
          <cell r="BU78">
            <v>936061.195906932</v>
          </cell>
          <cell r="BV78">
            <v>925262.68556963839</v>
          </cell>
          <cell r="BW78">
            <v>925262.68556963839</v>
          </cell>
          <cell r="BX78">
            <v>925262.68556963839</v>
          </cell>
          <cell r="BY78">
            <v>925262.68556963839</v>
          </cell>
          <cell r="BZ78">
            <v>925262.68556963839</v>
          </cell>
          <cell r="CA78">
            <v>925262.68556963839</v>
          </cell>
          <cell r="CB78">
            <v>925262.68556963839</v>
          </cell>
          <cell r="CC78">
            <v>925262.68556963839</v>
          </cell>
          <cell r="CD78">
            <v>925262.68556963839</v>
          </cell>
          <cell r="CE78">
            <v>925262.68556963839</v>
          </cell>
          <cell r="CF78">
            <v>925262.68556963839</v>
          </cell>
          <cell r="CG78">
            <v>925262.68556963839</v>
          </cell>
          <cell r="CH78">
            <v>932591.84036229842</v>
          </cell>
          <cell r="CI78">
            <v>932591.84036229842</v>
          </cell>
          <cell r="CJ78">
            <v>932591.84036229842</v>
          </cell>
          <cell r="CK78">
            <v>932591.84036229842</v>
          </cell>
          <cell r="CL78">
            <v>932591.84036229842</v>
          </cell>
          <cell r="CM78">
            <v>932591.84036229842</v>
          </cell>
          <cell r="CN78">
            <v>932591.84036229842</v>
          </cell>
          <cell r="CO78">
            <v>932591.84036229842</v>
          </cell>
          <cell r="CP78">
            <v>932591.84036229842</v>
          </cell>
          <cell r="CQ78">
            <v>932591.84036229842</v>
          </cell>
          <cell r="CR78">
            <v>932591.84036229842</v>
          </cell>
          <cell r="CS78">
            <v>932591.84036229842</v>
          </cell>
          <cell r="CT78">
            <v>908177.81924535905</v>
          </cell>
          <cell r="CU78">
            <v>908177.81924535905</v>
          </cell>
          <cell r="CV78">
            <v>908177.81924535905</v>
          </cell>
          <cell r="CW78">
            <v>908177.81924535905</v>
          </cell>
          <cell r="CX78">
            <v>908177.81924535905</v>
          </cell>
          <cell r="CY78">
            <v>908177.81924535905</v>
          </cell>
          <cell r="CZ78">
            <v>908177.81924535905</v>
          </cell>
          <cell r="DA78">
            <v>908177.81924535905</v>
          </cell>
          <cell r="DB78">
            <v>908177.81924535905</v>
          </cell>
          <cell r="DC78">
            <v>908177.81924535905</v>
          </cell>
          <cell r="DD78">
            <v>908177.81924535905</v>
          </cell>
          <cell r="DE78">
            <v>908177.81924535905</v>
          </cell>
          <cell r="DF78">
            <v>880259.91705774039</v>
          </cell>
          <cell r="DG78">
            <v>880259.91705774039</v>
          </cell>
          <cell r="DH78">
            <v>880259.91705774039</v>
          </cell>
          <cell r="DI78">
            <v>880259.91705774039</v>
          </cell>
          <cell r="DJ78">
            <v>880259.91705774039</v>
          </cell>
          <cell r="DK78">
            <v>880259.91705774039</v>
          </cell>
          <cell r="DL78">
            <v>880259.91705774039</v>
          </cell>
          <cell r="DM78">
            <v>880259.91705774039</v>
          </cell>
          <cell r="DN78">
            <v>880259.91705774039</v>
          </cell>
          <cell r="DO78">
            <v>880259.91705774039</v>
          </cell>
          <cell r="DP78">
            <v>880259.91705774039</v>
          </cell>
          <cell r="DQ78">
            <v>880259.91705774039</v>
          </cell>
        </row>
        <row r="79">
          <cell r="A79">
            <v>565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-5706.666666666667</v>
          </cell>
          <cell r="K79">
            <v>-5706.666666666667</v>
          </cell>
          <cell r="L79">
            <v>-5706.666666666667</v>
          </cell>
          <cell r="M79">
            <v>-5706.666666666667</v>
          </cell>
          <cell r="N79">
            <v>-1460000</v>
          </cell>
          <cell r="O79">
            <v>-1460000</v>
          </cell>
          <cell r="P79">
            <v>-1460000</v>
          </cell>
          <cell r="Q79">
            <v>-1460000</v>
          </cell>
          <cell r="R79">
            <v>-1460000</v>
          </cell>
          <cell r="S79">
            <v>-1460000</v>
          </cell>
          <cell r="T79">
            <v>-1460000</v>
          </cell>
          <cell r="U79">
            <v>-1460000</v>
          </cell>
          <cell r="V79">
            <v>-1460000</v>
          </cell>
          <cell r="W79">
            <v>-1460000</v>
          </cell>
          <cell r="X79">
            <v>-1460000</v>
          </cell>
          <cell r="Y79">
            <v>-1460000</v>
          </cell>
          <cell r="Z79">
            <v>-1499000</v>
          </cell>
          <cell r="AA79">
            <v>-1499000</v>
          </cell>
          <cell r="AB79">
            <v>-1499000</v>
          </cell>
          <cell r="AC79">
            <v>-1499000</v>
          </cell>
          <cell r="AD79">
            <v>-1499000</v>
          </cell>
          <cell r="AE79">
            <v>-1499000</v>
          </cell>
          <cell r="AF79">
            <v>-1499000</v>
          </cell>
          <cell r="AG79">
            <v>-1499000</v>
          </cell>
          <cell r="AH79">
            <v>-1499000</v>
          </cell>
          <cell r="AI79">
            <v>-1499000</v>
          </cell>
          <cell r="AJ79">
            <v>-1499000</v>
          </cell>
          <cell r="AK79">
            <v>-1499000</v>
          </cell>
          <cell r="AL79">
            <v>-1539000</v>
          </cell>
          <cell r="AM79">
            <v>-1539000</v>
          </cell>
          <cell r="AN79">
            <v>-1539000</v>
          </cell>
          <cell r="AO79">
            <v>-1539000</v>
          </cell>
          <cell r="AP79">
            <v>-1539000</v>
          </cell>
          <cell r="AQ79">
            <v>-1539000</v>
          </cell>
          <cell r="AR79">
            <v>-1539000</v>
          </cell>
          <cell r="AS79">
            <v>-1539000</v>
          </cell>
          <cell r="AT79">
            <v>-1539000</v>
          </cell>
          <cell r="AU79">
            <v>-1539000</v>
          </cell>
          <cell r="AV79">
            <v>-1539000</v>
          </cell>
          <cell r="AW79">
            <v>-1539000</v>
          </cell>
          <cell r="AX79">
            <v>-1581000</v>
          </cell>
          <cell r="AY79">
            <v>-1581000</v>
          </cell>
          <cell r="AZ79">
            <v>-1581000</v>
          </cell>
          <cell r="BA79">
            <v>-1581000</v>
          </cell>
          <cell r="BB79">
            <v>-1581000</v>
          </cell>
          <cell r="BC79">
            <v>-1581000</v>
          </cell>
          <cell r="BD79">
            <v>-1581000</v>
          </cell>
          <cell r="BE79">
            <v>-1581000</v>
          </cell>
          <cell r="BF79">
            <v>-1581000</v>
          </cell>
          <cell r="BG79">
            <v>-1581000</v>
          </cell>
          <cell r="BH79">
            <v>-1581000</v>
          </cell>
          <cell r="BI79">
            <v>-1581000</v>
          </cell>
          <cell r="BJ79">
            <v>-1623000</v>
          </cell>
          <cell r="BK79">
            <v>-1623000</v>
          </cell>
          <cell r="BL79">
            <v>-1623000</v>
          </cell>
          <cell r="BM79">
            <v>-1623000</v>
          </cell>
          <cell r="BN79">
            <v>-1623000</v>
          </cell>
          <cell r="BO79">
            <v>-1623000</v>
          </cell>
          <cell r="BP79">
            <v>-1623000</v>
          </cell>
          <cell r="BQ79">
            <v>-1623000</v>
          </cell>
          <cell r="BR79">
            <v>-1623000</v>
          </cell>
          <cell r="BS79">
            <v>-1623000</v>
          </cell>
          <cell r="BT79">
            <v>-1623000</v>
          </cell>
          <cell r="BU79">
            <v>-1623000</v>
          </cell>
          <cell r="BV79">
            <v>-1668000</v>
          </cell>
          <cell r="BW79">
            <v>-1668000</v>
          </cell>
          <cell r="BX79">
            <v>-1668000</v>
          </cell>
          <cell r="BY79">
            <v>-1668000</v>
          </cell>
          <cell r="BZ79">
            <v>-1668000</v>
          </cell>
          <cell r="CA79">
            <v>-1668000</v>
          </cell>
          <cell r="CB79">
            <v>-1668000</v>
          </cell>
          <cell r="CC79">
            <v>-1668000</v>
          </cell>
          <cell r="CD79">
            <v>-1668000</v>
          </cell>
          <cell r="CE79">
            <v>-1668000</v>
          </cell>
          <cell r="CF79">
            <v>-1668000</v>
          </cell>
          <cell r="CG79">
            <v>-1668000</v>
          </cell>
          <cell r="CH79">
            <v>-1712000.1</v>
          </cell>
          <cell r="CI79">
            <v>-1712000.1</v>
          </cell>
          <cell r="CJ79">
            <v>-1712000.1</v>
          </cell>
          <cell r="CK79">
            <v>-1712000.1</v>
          </cell>
          <cell r="CL79">
            <v>-1712000.1</v>
          </cell>
          <cell r="CM79">
            <v>-1712000.1</v>
          </cell>
          <cell r="CN79">
            <v>-1712000.1</v>
          </cell>
          <cell r="CO79">
            <v>-1712000.1</v>
          </cell>
          <cell r="CP79">
            <v>-1712000.1</v>
          </cell>
          <cell r="CQ79">
            <v>-1712000.1</v>
          </cell>
          <cell r="CR79">
            <v>-1712000.1</v>
          </cell>
          <cell r="CS79">
            <v>-1712000.1</v>
          </cell>
          <cell r="CT79">
            <v>-1758000</v>
          </cell>
          <cell r="CU79">
            <v>-1758000</v>
          </cell>
          <cell r="CV79">
            <v>-1758000</v>
          </cell>
          <cell r="CW79">
            <v>-1758000</v>
          </cell>
          <cell r="CX79">
            <v>-1758000</v>
          </cell>
          <cell r="CY79">
            <v>-1758000</v>
          </cell>
          <cell r="CZ79">
            <v>-1758000</v>
          </cell>
          <cell r="DA79">
            <v>-1758000</v>
          </cell>
          <cell r="DB79">
            <v>-1758000</v>
          </cell>
          <cell r="DC79">
            <v>-1758000</v>
          </cell>
          <cell r="DD79">
            <v>-1758000</v>
          </cell>
          <cell r="DE79">
            <v>-1758000</v>
          </cell>
          <cell r="DF79">
            <v>-1806000</v>
          </cell>
          <cell r="DG79">
            <v>-1806000</v>
          </cell>
          <cell r="DH79">
            <v>-1806000</v>
          </cell>
          <cell r="DI79">
            <v>-1806000</v>
          </cell>
          <cell r="DJ79">
            <v>-1806000</v>
          </cell>
          <cell r="DK79">
            <v>-1806000</v>
          </cell>
          <cell r="DL79">
            <v>-1806000</v>
          </cell>
          <cell r="DM79">
            <v>-1806000</v>
          </cell>
          <cell r="DN79">
            <v>-1806000</v>
          </cell>
          <cell r="DO79">
            <v>-1806000</v>
          </cell>
          <cell r="DP79">
            <v>-1806000</v>
          </cell>
          <cell r="DQ79">
            <v>-1806000</v>
          </cell>
        </row>
        <row r="80">
          <cell r="A80">
            <v>589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-44</v>
          </cell>
          <cell r="O80">
            <v>-44</v>
          </cell>
          <cell r="P80">
            <v>-44</v>
          </cell>
          <cell r="Q80">
            <v>-46</v>
          </cell>
          <cell r="R80">
            <v>-46</v>
          </cell>
          <cell r="S80">
            <v>-46</v>
          </cell>
          <cell r="T80">
            <v>-44</v>
          </cell>
          <cell r="U80">
            <v>-46</v>
          </cell>
          <cell r="V80">
            <v>-46</v>
          </cell>
          <cell r="W80">
            <v>-46</v>
          </cell>
          <cell r="X80">
            <v>-46</v>
          </cell>
          <cell r="Y80">
            <v>-44</v>
          </cell>
          <cell r="Z80">
            <v>-44</v>
          </cell>
          <cell r="AA80">
            <v>-44</v>
          </cell>
          <cell r="AB80">
            <v>-44</v>
          </cell>
          <cell r="AC80">
            <v>-46</v>
          </cell>
          <cell r="AD80">
            <v>-46</v>
          </cell>
          <cell r="AE80">
            <v>-46</v>
          </cell>
          <cell r="AF80">
            <v>-44</v>
          </cell>
          <cell r="AG80">
            <v>-46</v>
          </cell>
          <cell r="AH80">
            <v>-46</v>
          </cell>
          <cell r="AI80">
            <v>-46</v>
          </cell>
          <cell r="AJ80">
            <v>-46</v>
          </cell>
          <cell r="AK80">
            <v>-44</v>
          </cell>
          <cell r="AL80">
            <v>-44</v>
          </cell>
          <cell r="AM80">
            <v>-44</v>
          </cell>
          <cell r="AN80">
            <v>-44</v>
          </cell>
          <cell r="AO80">
            <v>-46</v>
          </cell>
          <cell r="AP80">
            <v>-46</v>
          </cell>
          <cell r="AQ80">
            <v>-46</v>
          </cell>
          <cell r="AR80">
            <v>-44</v>
          </cell>
          <cell r="AS80">
            <v>-46</v>
          </cell>
          <cell r="AT80">
            <v>-46</v>
          </cell>
          <cell r="AU80">
            <v>-46</v>
          </cell>
          <cell r="AV80">
            <v>-46</v>
          </cell>
          <cell r="AW80">
            <v>-44</v>
          </cell>
          <cell r="AX80">
            <v>-44</v>
          </cell>
          <cell r="AY80">
            <v>-44</v>
          </cell>
          <cell r="AZ80">
            <v>-44</v>
          </cell>
          <cell r="BA80">
            <v>-46</v>
          </cell>
          <cell r="BB80">
            <v>-46</v>
          </cell>
          <cell r="BC80">
            <v>-46</v>
          </cell>
          <cell r="BD80">
            <v>-44</v>
          </cell>
          <cell r="BE80">
            <v>-46</v>
          </cell>
          <cell r="BF80">
            <v>-46</v>
          </cell>
          <cell r="BG80">
            <v>-46</v>
          </cell>
          <cell r="BH80">
            <v>-46</v>
          </cell>
          <cell r="BI80">
            <v>-44</v>
          </cell>
          <cell r="BJ80">
            <v>-44</v>
          </cell>
          <cell r="BK80">
            <v>-44</v>
          </cell>
          <cell r="BL80">
            <v>-44</v>
          </cell>
          <cell r="BM80">
            <v>-46</v>
          </cell>
          <cell r="BN80">
            <v>-46</v>
          </cell>
          <cell r="BO80">
            <v>-46</v>
          </cell>
          <cell r="BP80">
            <v>-44</v>
          </cell>
          <cell r="BQ80">
            <v>-46</v>
          </cell>
          <cell r="BR80">
            <v>-46</v>
          </cell>
          <cell r="BS80">
            <v>-46</v>
          </cell>
          <cell r="BT80">
            <v>-46</v>
          </cell>
          <cell r="BU80">
            <v>-44</v>
          </cell>
          <cell r="BV80">
            <v>-44</v>
          </cell>
          <cell r="BW80">
            <v>-44</v>
          </cell>
          <cell r="BX80">
            <v>-44</v>
          </cell>
          <cell r="BY80">
            <v>-46</v>
          </cell>
          <cell r="BZ80">
            <v>-46</v>
          </cell>
          <cell r="CA80">
            <v>-46</v>
          </cell>
          <cell r="CB80">
            <v>-44</v>
          </cell>
          <cell r="CC80">
            <v>-46</v>
          </cell>
          <cell r="CD80">
            <v>-46</v>
          </cell>
          <cell r="CE80">
            <v>-46</v>
          </cell>
          <cell r="CF80">
            <v>-46</v>
          </cell>
          <cell r="CG80">
            <v>-44</v>
          </cell>
          <cell r="CH80">
            <v>-44</v>
          </cell>
          <cell r="CI80">
            <v>-44</v>
          </cell>
          <cell r="CJ80">
            <v>-44</v>
          </cell>
          <cell r="CK80">
            <v>-46</v>
          </cell>
          <cell r="CL80">
            <v>-46</v>
          </cell>
          <cell r="CM80">
            <v>-46</v>
          </cell>
          <cell r="CN80">
            <v>-44</v>
          </cell>
          <cell r="CO80">
            <v>-46</v>
          </cell>
          <cell r="CP80">
            <v>-46</v>
          </cell>
          <cell r="CQ80">
            <v>-46</v>
          </cell>
          <cell r="CR80">
            <v>-46</v>
          </cell>
          <cell r="CS80">
            <v>-44</v>
          </cell>
          <cell r="CT80">
            <v>-44</v>
          </cell>
          <cell r="CU80">
            <v>-44</v>
          </cell>
          <cell r="CV80">
            <v>-44</v>
          </cell>
          <cell r="CW80">
            <v>-46</v>
          </cell>
          <cell r="CX80">
            <v>-46</v>
          </cell>
          <cell r="CY80">
            <v>-46</v>
          </cell>
          <cell r="CZ80">
            <v>-44</v>
          </cell>
          <cell r="DA80">
            <v>-46</v>
          </cell>
          <cell r="DB80">
            <v>-46</v>
          </cell>
          <cell r="DC80">
            <v>-46</v>
          </cell>
          <cell r="DD80">
            <v>-46</v>
          </cell>
          <cell r="DE80">
            <v>-44</v>
          </cell>
          <cell r="DF80">
            <v>-44</v>
          </cell>
          <cell r="DG80">
            <v>-44</v>
          </cell>
          <cell r="DH80">
            <v>-44</v>
          </cell>
          <cell r="DI80">
            <v>-46</v>
          </cell>
          <cell r="DJ80">
            <v>-46</v>
          </cell>
          <cell r="DK80">
            <v>-46</v>
          </cell>
          <cell r="DL80">
            <v>-44</v>
          </cell>
          <cell r="DM80">
            <v>-46</v>
          </cell>
          <cell r="DN80">
            <v>-46</v>
          </cell>
          <cell r="DO80">
            <v>-46</v>
          </cell>
          <cell r="DP80">
            <v>-46</v>
          </cell>
          <cell r="DQ80">
            <v>-44</v>
          </cell>
        </row>
        <row r="81">
          <cell r="A81">
            <v>614</v>
          </cell>
          <cell r="B81">
            <v>-4843</v>
          </cell>
          <cell r="C81">
            <v>-4843</v>
          </cell>
          <cell r="D81">
            <v>-4843</v>
          </cell>
          <cell r="E81">
            <v>-4843</v>
          </cell>
          <cell r="F81">
            <v>-4843</v>
          </cell>
          <cell r="G81">
            <v>-4843</v>
          </cell>
          <cell r="H81">
            <v>-4843</v>
          </cell>
          <cell r="I81">
            <v>-4843</v>
          </cell>
          <cell r="J81">
            <v>-4843</v>
          </cell>
          <cell r="K81">
            <v>-4843</v>
          </cell>
          <cell r="L81">
            <v>-4843</v>
          </cell>
          <cell r="M81">
            <v>-4843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-137.74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-137.74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-137.74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-137.74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-137.74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-137.74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-137.74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-137.74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-137.74</v>
          </cell>
        </row>
        <row r="82">
          <cell r="A82">
            <v>615</v>
          </cell>
          <cell r="B82">
            <v>-83333</v>
          </cell>
          <cell r="C82">
            <v>-83333</v>
          </cell>
          <cell r="D82">
            <v>-83333</v>
          </cell>
          <cell r="E82">
            <v>-83333</v>
          </cell>
          <cell r="F82">
            <v>-83333</v>
          </cell>
          <cell r="G82">
            <v>-83333</v>
          </cell>
          <cell r="H82">
            <v>-83333</v>
          </cell>
          <cell r="I82">
            <v>-83333</v>
          </cell>
          <cell r="J82">
            <v>-83333</v>
          </cell>
          <cell r="K82">
            <v>-83333</v>
          </cell>
          <cell r="L82">
            <v>-83333</v>
          </cell>
          <cell r="M82">
            <v>-83333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</row>
        <row r="83">
          <cell r="A83">
            <v>616</v>
          </cell>
          <cell r="B83">
            <v>-6961.58</v>
          </cell>
          <cell r="C83">
            <v>-6770.93</v>
          </cell>
          <cell r="D83">
            <v>-6676.89</v>
          </cell>
          <cell r="E83">
            <v>-7151.43</v>
          </cell>
          <cell r="F83">
            <v>-6683.32</v>
          </cell>
          <cell r="G83">
            <v>-6894.02</v>
          </cell>
          <cell r="H83">
            <v>-7037.34</v>
          </cell>
          <cell r="I83">
            <v>-36959.69</v>
          </cell>
          <cell r="J83">
            <v>-6853.86</v>
          </cell>
          <cell r="K83">
            <v>-6901.88</v>
          </cell>
          <cell r="L83">
            <v>-6944.09</v>
          </cell>
          <cell r="M83">
            <v>-6933.17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</row>
        <row r="84">
          <cell r="A84">
            <v>617</v>
          </cell>
          <cell r="B84">
            <v>-986.42</v>
          </cell>
          <cell r="C84">
            <v>-1050.06</v>
          </cell>
          <cell r="D84">
            <v>-1050.06</v>
          </cell>
          <cell r="E84">
            <v>-1050.06</v>
          </cell>
          <cell r="F84">
            <v>-1018.24</v>
          </cell>
          <cell r="G84">
            <v>-986.42</v>
          </cell>
          <cell r="H84">
            <v>-986.42</v>
          </cell>
          <cell r="I84">
            <v>-1500</v>
          </cell>
          <cell r="J84">
            <v>-986.42</v>
          </cell>
          <cell r="K84">
            <v>-954.6</v>
          </cell>
          <cell r="L84">
            <v>-986.42</v>
          </cell>
          <cell r="M84">
            <v>-954.6</v>
          </cell>
          <cell r="N84">
            <v>-4843</v>
          </cell>
          <cell r="O84">
            <v>-4843</v>
          </cell>
          <cell r="P84">
            <v>-4843</v>
          </cell>
          <cell r="Q84">
            <v>-4843</v>
          </cell>
          <cell r="R84">
            <v>-4843</v>
          </cell>
          <cell r="S84">
            <v>-4843</v>
          </cell>
          <cell r="T84">
            <v>-4843</v>
          </cell>
          <cell r="U84">
            <v>-4843</v>
          </cell>
          <cell r="V84">
            <v>-4843</v>
          </cell>
          <cell r="W84">
            <v>-4843</v>
          </cell>
          <cell r="X84">
            <v>-4843</v>
          </cell>
          <cell r="Y84">
            <v>-4843</v>
          </cell>
          <cell r="Z84">
            <v>-4843</v>
          </cell>
          <cell r="AA84">
            <v>-4843</v>
          </cell>
          <cell r="AB84">
            <v>-4843</v>
          </cell>
          <cell r="AC84">
            <v>-4843</v>
          </cell>
          <cell r="AD84">
            <v>-4843</v>
          </cell>
          <cell r="AE84">
            <v>-4843</v>
          </cell>
          <cell r="AF84">
            <v>-4843</v>
          </cell>
          <cell r="AG84">
            <v>-4843</v>
          </cell>
          <cell r="AH84">
            <v>-4843</v>
          </cell>
          <cell r="AI84">
            <v>-4843</v>
          </cell>
          <cell r="AJ84">
            <v>-4843</v>
          </cell>
          <cell r="AK84">
            <v>-4843</v>
          </cell>
          <cell r="AL84">
            <v>-4843</v>
          </cell>
          <cell r="AM84">
            <v>-4843</v>
          </cell>
          <cell r="AN84">
            <v>-4843</v>
          </cell>
          <cell r="AO84">
            <v>-4843</v>
          </cell>
          <cell r="AP84">
            <v>-4843</v>
          </cell>
          <cell r="AQ84">
            <v>-4843</v>
          </cell>
          <cell r="AR84">
            <v>-4843</v>
          </cell>
          <cell r="AS84">
            <v>-4843</v>
          </cell>
          <cell r="AT84">
            <v>-4843</v>
          </cell>
          <cell r="AU84">
            <v>-4843</v>
          </cell>
          <cell r="AV84">
            <v>-4843</v>
          </cell>
          <cell r="AW84">
            <v>-4843</v>
          </cell>
          <cell r="AX84">
            <v>-4843</v>
          </cell>
          <cell r="AY84">
            <v>-4843</v>
          </cell>
          <cell r="AZ84">
            <v>-4843</v>
          </cell>
          <cell r="BA84">
            <v>-4843</v>
          </cell>
          <cell r="BB84">
            <v>-4843</v>
          </cell>
          <cell r="BC84">
            <v>-4843</v>
          </cell>
          <cell r="BD84">
            <v>-4843</v>
          </cell>
          <cell r="BE84">
            <v>-4843</v>
          </cell>
          <cell r="BF84">
            <v>-4843</v>
          </cell>
          <cell r="BG84">
            <v>-4843</v>
          </cell>
          <cell r="BH84">
            <v>-4843</v>
          </cell>
          <cell r="BI84">
            <v>-4843</v>
          </cell>
          <cell r="BJ84">
            <v>-4843</v>
          </cell>
          <cell r="BK84">
            <v>-4843</v>
          </cell>
          <cell r="BL84">
            <v>-4843</v>
          </cell>
          <cell r="BM84">
            <v>-4843</v>
          </cell>
          <cell r="BN84">
            <v>-4843</v>
          </cell>
          <cell r="BO84">
            <v>-4843</v>
          </cell>
          <cell r="BP84">
            <v>-4843</v>
          </cell>
          <cell r="BQ84">
            <v>-4843</v>
          </cell>
          <cell r="BR84">
            <v>-4843</v>
          </cell>
          <cell r="BS84">
            <v>-4843</v>
          </cell>
          <cell r="BT84">
            <v>-4843</v>
          </cell>
          <cell r="BU84">
            <v>-4843</v>
          </cell>
          <cell r="BV84">
            <v>-4843</v>
          </cell>
          <cell r="BW84">
            <v>-4843</v>
          </cell>
          <cell r="BX84">
            <v>-4843</v>
          </cell>
          <cell r="BY84">
            <v>-4843</v>
          </cell>
          <cell r="BZ84">
            <v>-4843</v>
          </cell>
          <cell r="CA84">
            <v>-4843</v>
          </cell>
          <cell r="CB84">
            <v>-4843</v>
          </cell>
          <cell r="CC84">
            <v>-4843</v>
          </cell>
          <cell r="CD84">
            <v>-4843</v>
          </cell>
          <cell r="CE84">
            <v>-4843</v>
          </cell>
          <cell r="CF84">
            <v>-4843</v>
          </cell>
          <cell r="CG84">
            <v>-4843</v>
          </cell>
          <cell r="CH84">
            <v>-4843</v>
          </cell>
          <cell r="CI84">
            <v>-4843</v>
          </cell>
          <cell r="CJ84">
            <v>-4843</v>
          </cell>
          <cell r="CK84">
            <v>-4843</v>
          </cell>
          <cell r="CL84">
            <v>-4843</v>
          </cell>
          <cell r="CM84">
            <v>-4843</v>
          </cell>
          <cell r="CN84">
            <v>-4843</v>
          </cell>
          <cell r="CO84">
            <v>-4843</v>
          </cell>
          <cell r="CP84">
            <v>-4843</v>
          </cell>
          <cell r="CQ84">
            <v>-4843</v>
          </cell>
          <cell r="CR84">
            <v>-4843</v>
          </cell>
          <cell r="CS84">
            <v>-4843</v>
          </cell>
          <cell r="CT84">
            <v>-4843</v>
          </cell>
          <cell r="CU84">
            <v>-4843</v>
          </cell>
          <cell r="CV84">
            <v>-4843</v>
          </cell>
          <cell r="CW84">
            <v>-4843</v>
          </cell>
          <cell r="CX84">
            <v>-4843</v>
          </cell>
          <cell r="CY84">
            <v>-4843</v>
          </cell>
          <cell r="CZ84">
            <v>-4843</v>
          </cell>
          <cell r="DA84">
            <v>-4843</v>
          </cell>
          <cell r="DB84">
            <v>-4843</v>
          </cell>
          <cell r="DC84">
            <v>-4843</v>
          </cell>
          <cell r="DD84">
            <v>-4843</v>
          </cell>
          <cell r="DE84">
            <v>-4843</v>
          </cell>
          <cell r="DF84">
            <v>-4843</v>
          </cell>
          <cell r="DG84">
            <v>-4843</v>
          </cell>
          <cell r="DH84">
            <v>-4843</v>
          </cell>
          <cell r="DI84">
            <v>-4843</v>
          </cell>
          <cell r="DJ84">
            <v>-4843</v>
          </cell>
          <cell r="DK84">
            <v>-4843</v>
          </cell>
          <cell r="DL84">
            <v>-4843</v>
          </cell>
          <cell r="DM84">
            <v>-4843</v>
          </cell>
          <cell r="DN84">
            <v>-4843</v>
          </cell>
          <cell r="DO84">
            <v>-4843</v>
          </cell>
          <cell r="DP84">
            <v>-4843</v>
          </cell>
          <cell r="DQ84">
            <v>-4843</v>
          </cell>
        </row>
        <row r="85">
          <cell r="A85">
            <v>618</v>
          </cell>
          <cell r="B85">
            <v>-107800</v>
          </cell>
          <cell r="C85">
            <v>-107800</v>
          </cell>
          <cell r="D85">
            <v>-107800</v>
          </cell>
          <cell r="E85">
            <v>-107800</v>
          </cell>
          <cell r="F85">
            <v>-107800</v>
          </cell>
          <cell r="G85">
            <v>-107800</v>
          </cell>
          <cell r="H85">
            <v>-107800</v>
          </cell>
          <cell r="I85">
            <v>-107800</v>
          </cell>
          <cell r="J85">
            <v>-107800</v>
          </cell>
          <cell r="K85">
            <v>-107800</v>
          </cell>
          <cell r="L85">
            <v>-107800</v>
          </cell>
          <cell r="M85">
            <v>-107800</v>
          </cell>
          <cell r="N85">
            <v>-83333</v>
          </cell>
          <cell r="O85">
            <v>-83333</v>
          </cell>
          <cell r="P85">
            <v>-83333</v>
          </cell>
          <cell r="Q85">
            <v>-83333</v>
          </cell>
          <cell r="R85">
            <v>-83333</v>
          </cell>
          <cell r="S85">
            <v>-83333</v>
          </cell>
          <cell r="T85">
            <v>-83333</v>
          </cell>
          <cell r="U85">
            <v>-83333</v>
          </cell>
          <cell r="V85">
            <v>-83333</v>
          </cell>
          <cell r="W85">
            <v>-83333</v>
          </cell>
          <cell r="X85">
            <v>-83333</v>
          </cell>
          <cell r="Y85">
            <v>-83333</v>
          </cell>
          <cell r="Z85">
            <v>-83333</v>
          </cell>
          <cell r="AA85">
            <v>-83333</v>
          </cell>
          <cell r="AB85">
            <v>-83333</v>
          </cell>
          <cell r="AC85">
            <v>-83333</v>
          </cell>
          <cell r="AD85">
            <v>-83333</v>
          </cell>
          <cell r="AE85">
            <v>-83333</v>
          </cell>
          <cell r="AF85">
            <v>-83333</v>
          </cell>
          <cell r="AG85">
            <v>-83333</v>
          </cell>
          <cell r="AH85">
            <v>-83333</v>
          </cell>
          <cell r="AI85">
            <v>-83333</v>
          </cell>
          <cell r="AJ85">
            <v>-83333</v>
          </cell>
          <cell r="AK85">
            <v>-83333</v>
          </cell>
          <cell r="AL85">
            <v>-83333</v>
          </cell>
          <cell r="AM85">
            <v>-83333</v>
          </cell>
          <cell r="AN85">
            <v>-83333</v>
          </cell>
          <cell r="AO85">
            <v>-83333</v>
          </cell>
          <cell r="AP85">
            <v>-83333</v>
          </cell>
          <cell r="AQ85">
            <v>-83333</v>
          </cell>
          <cell r="AR85">
            <v>-83333</v>
          </cell>
          <cell r="AS85">
            <v>-83333</v>
          </cell>
          <cell r="AT85">
            <v>-83333</v>
          </cell>
          <cell r="AU85">
            <v>-83333</v>
          </cell>
          <cell r="AV85">
            <v>-83333</v>
          </cell>
          <cell r="AW85">
            <v>-83333</v>
          </cell>
          <cell r="AX85">
            <v>-83333</v>
          </cell>
          <cell r="AY85">
            <v>-83333</v>
          </cell>
          <cell r="AZ85">
            <v>-83333</v>
          </cell>
          <cell r="BA85">
            <v>-83333</v>
          </cell>
          <cell r="BB85">
            <v>-83333</v>
          </cell>
          <cell r="BC85">
            <v>-83333</v>
          </cell>
          <cell r="BD85">
            <v>-83333</v>
          </cell>
          <cell r="BE85">
            <v>-83333</v>
          </cell>
          <cell r="BF85">
            <v>-83333</v>
          </cell>
          <cell r="BG85">
            <v>-83333</v>
          </cell>
          <cell r="BH85">
            <v>-83333</v>
          </cell>
          <cell r="BI85">
            <v>-83333</v>
          </cell>
          <cell r="BJ85">
            <v>-83333</v>
          </cell>
          <cell r="BK85">
            <v>-83333</v>
          </cell>
          <cell r="BL85">
            <v>-83333</v>
          </cell>
          <cell r="BM85">
            <v>-83333</v>
          </cell>
          <cell r="BN85">
            <v>-83333</v>
          </cell>
          <cell r="BO85">
            <v>-83333</v>
          </cell>
          <cell r="BP85">
            <v>-83333</v>
          </cell>
          <cell r="BQ85">
            <v>-83333</v>
          </cell>
          <cell r="BR85">
            <v>-83333</v>
          </cell>
          <cell r="BS85">
            <v>-83333</v>
          </cell>
          <cell r="BT85">
            <v>-83333</v>
          </cell>
          <cell r="BU85">
            <v>-83333</v>
          </cell>
          <cell r="BV85">
            <v>-83333</v>
          </cell>
          <cell r="BW85">
            <v>-83333</v>
          </cell>
          <cell r="BX85">
            <v>-83333</v>
          </cell>
          <cell r="BY85">
            <v>-83333</v>
          </cell>
          <cell r="BZ85">
            <v>-83333</v>
          </cell>
          <cell r="CA85">
            <v>-83333</v>
          </cell>
          <cell r="CB85">
            <v>-83333</v>
          </cell>
          <cell r="CC85">
            <v>-83333</v>
          </cell>
          <cell r="CD85">
            <v>-83333</v>
          </cell>
          <cell r="CE85">
            <v>-83333</v>
          </cell>
          <cell r="CF85">
            <v>-83333</v>
          </cell>
          <cell r="CG85">
            <v>-83333</v>
          </cell>
          <cell r="CH85">
            <v>-83333</v>
          </cell>
          <cell r="CI85">
            <v>-83333</v>
          </cell>
          <cell r="CJ85">
            <v>-83333</v>
          </cell>
          <cell r="CK85">
            <v>-83333</v>
          </cell>
          <cell r="CL85">
            <v>-83333</v>
          </cell>
          <cell r="CM85">
            <v>-83333</v>
          </cell>
          <cell r="CN85">
            <v>-83333</v>
          </cell>
          <cell r="CO85">
            <v>-83333</v>
          </cell>
          <cell r="CP85">
            <v>-83333</v>
          </cell>
          <cell r="CQ85">
            <v>-83333</v>
          </cell>
          <cell r="CR85">
            <v>-83333</v>
          </cell>
          <cell r="CS85">
            <v>-83333</v>
          </cell>
          <cell r="CT85">
            <v>-83333</v>
          </cell>
          <cell r="CU85">
            <v>-83333</v>
          </cell>
          <cell r="CV85">
            <v>-83333</v>
          </cell>
          <cell r="CW85">
            <v>-83333</v>
          </cell>
          <cell r="CX85">
            <v>-83333</v>
          </cell>
          <cell r="CY85">
            <v>-83333</v>
          </cell>
          <cell r="CZ85">
            <v>-83333</v>
          </cell>
          <cell r="DA85">
            <v>-83333</v>
          </cell>
          <cell r="DB85">
            <v>-83333</v>
          </cell>
          <cell r="DC85">
            <v>-83333</v>
          </cell>
          <cell r="DD85">
            <v>-83333</v>
          </cell>
          <cell r="DE85">
            <v>-83333</v>
          </cell>
          <cell r="DF85">
            <v>-83333</v>
          </cell>
          <cell r="DG85">
            <v>-83333</v>
          </cell>
          <cell r="DH85">
            <v>-83333</v>
          </cell>
          <cell r="DI85">
            <v>-83333</v>
          </cell>
          <cell r="DJ85">
            <v>-83333</v>
          </cell>
          <cell r="DK85">
            <v>-83333</v>
          </cell>
          <cell r="DL85">
            <v>-83333</v>
          </cell>
          <cell r="DM85">
            <v>-83333</v>
          </cell>
          <cell r="DN85">
            <v>-83333</v>
          </cell>
          <cell r="DO85">
            <v>-83333</v>
          </cell>
          <cell r="DP85">
            <v>-83333</v>
          </cell>
          <cell r="DQ85">
            <v>-83333</v>
          </cell>
        </row>
        <row r="86">
          <cell r="A86">
            <v>619</v>
          </cell>
          <cell r="B86">
            <v>-80500</v>
          </cell>
          <cell r="C86">
            <v>-80500</v>
          </cell>
          <cell r="D86">
            <v>-80500</v>
          </cell>
          <cell r="E86">
            <v>-80500</v>
          </cell>
          <cell r="F86">
            <v>-80500</v>
          </cell>
          <cell r="G86">
            <v>-80500</v>
          </cell>
          <cell r="H86">
            <v>-80500</v>
          </cell>
          <cell r="I86">
            <v>-80500</v>
          </cell>
          <cell r="J86">
            <v>-80500</v>
          </cell>
          <cell r="K86">
            <v>-80500</v>
          </cell>
          <cell r="L86">
            <v>-80500</v>
          </cell>
          <cell r="M86">
            <v>-80500</v>
          </cell>
          <cell r="N86">
            <v>-6840.76</v>
          </cell>
          <cell r="O86">
            <v>-6840.76</v>
          </cell>
          <cell r="P86">
            <v>-6920</v>
          </cell>
          <cell r="Q86">
            <v>-6935.36</v>
          </cell>
          <cell r="R86">
            <v>-6941.91</v>
          </cell>
          <cell r="S86">
            <v>-6912.07</v>
          </cell>
          <cell r="T86">
            <v>-6904.79</v>
          </cell>
          <cell r="U86">
            <v>-6927.35</v>
          </cell>
          <cell r="V86">
            <v>-6853.86</v>
          </cell>
          <cell r="W86">
            <v>-6901.88</v>
          </cell>
          <cell r="X86">
            <v>-6944.09</v>
          </cell>
          <cell r="Y86">
            <v>-6933.17</v>
          </cell>
          <cell r="Z86">
            <v>-6840.76</v>
          </cell>
          <cell r="AA86">
            <v>-6840.76</v>
          </cell>
          <cell r="AB86">
            <v>-6920</v>
          </cell>
          <cell r="AC86">
            <v>-6935.36</v>
          </cell>
          <cell r="AD86">
            <v>-6941.91</v>
          </cell>
          <cell r="AE86">
            <v>-6912.07</v>
          </cell>
          <cell r="AF86">
            <v>-6904.79</v>
          </cell>
          <cell r="AG86">
            <v>-6927.35</v>
          </cell>
          <cell r="AH86">
            <v>-6853.86</v>
          </cell>
          <cell r="AI86">
            <v>-6901.88</v>
          </cell>
          <cell r="AJ86">
            <v>-6944.09</v>
          </cell>
          <cell r="AK86">
            <v>-6933.17</v>
          </cell>
          <cell r="AL86">
            <v>-6840.76</v>
          </cell>
          <cell r="AM86">
            <v>-6840.76</v>
          </cell>
          <cell r="AN86">
            <v>-6920</v>
          </cell>
          <cell r="AO86">
            <v>-6935.36</v>
          </cell>
          <cell r="AP86">
            <v>-6941.91</v>
          </cell>
          <cell r="AQ86">
            <v>-6912.07</v>
          </cell>
          <cell r="AR86">
            <v>-6904.79</v>
          </cell>
          <cell r="AS86">
            <v>-6927.35</v>
          </cell>
          <cell r="AT86">
            <v>-6853.86</v>
          </cell>
          <cell r="AU86">
            <v>-6901.88</v>
          </cell>
          <cell r="AV86">
            <v>-6944.09</v>
          </cell>
          <cell r="AW86">
            <v>-6933.17</v>
          </cell>
          <cell r="AX86">
            <v>-6840.76</v>
          </cell>
          <cell r="AY86">
            <v>-6840.76</v>
          </cell>
          <cell r="AZ86">
            <v>-6920</v>
          </cell>
          <cell r="BA86">
            <v>-6935.36</v>
          </cell>
          <cell r="BB86">
            <v>-6941.91</v>
          </cell>
          <cell r="BC86">
            <v>-6912.07</v>
          </cell>
          <cell r="BD86">
            <v>-6904.79</v>
          </cell>
          <cell r="BE86">
            <v>-6927.35</v>
          </cell>
          <cell r="BF86">
            <v>-6853.86</v>
          </cell>
          <cell r="BG86">
            <v>-6901.88</v>
          </cell>
          <cell r="BH86">
            <v>-6944.09</v>
          </cell>
          <cell r="BI86">
            <v>-6933.17</v>
          </cell>
          <cell r="BJ86">
            <v>-6840.76</v>
          </cell>
          <cell r="BK86">
            <v>-6840.76</v>
          </cell>
          <cell r="BL86">
            <v>-6920</v>
          </cell>
          <cell r="BM86">
            <v>-6935.36</v>
          </cell>
          <cell r="BN86">
            <v>-6941.91</v>
          </cell>
          <cell r="BO86">
            <v>-6912.07</v>
          </cell>
          <cell r="BP86">
            <v>-6904.79</v>
          </cell>
          <cell r="BQ86">
            <v>-6927.35</v>
          </cell>
          <cell r="BR86">
            <v>-6853.86</v>
          </cell>
          <cell r="BS86">
            <v>-6901.88</v>
          </cell>
          <cell r="BT86">
            <v>-6944.09</v>
          </cell>
          <cell r="BU86">
            <v>-6933.17</v>
          </cell>
          <cell r="BV86">
            <v>-6840.76</v>
          </cell>
          <cell r="BW86">
            <v>-6840.76</v>
          </cell>
          <cell r="BX86">
            <v>-6920</v>
          </cell>
          <cell r="BY86">
            <v>-6935.36</v>
          </cell>
          <cell r="BZ86">
            <v>-6941.91</v>
          </cell>
          <cell r="CA86">
            <v>-6912.07</v>
          </cell>
          <cell r="CB86">
            <v>-6904.79</v>
          </cell>
          <cell r="CC86">
            <v>-6927.35</v>
          </cell>
          <cell r="CD86">
            <v>-6853.86</v>
          </cell>
          <cell r="CE86">
            <v>-6901.88</v>
          </cell>
          <cell r="CF86">
            <v>-6944.09</v>
          </cell>
          <cell r="CG86">
            <v>-6933.17</v>
          </cell>
          <cell r="CH86">
            <v>-6840.76</v>
          </cell>
          <cell r="CI86">
            <v>-6840.76</v>
          </cell>
          <cell r="CJ86">
            <v>-6920</v>
          </cell>
          <cell r="CK86">
            <v>-6935.36</v>
          </cell>
          <cell r="CL86">
            <v>-6941.91</v>
          </cell>
          <cell r="CM86">
            <v>-6912.07</v>
          </cell>
          <cell r="CN86">
            <v>-6904.79</v>
          </cell>
          <cell r="CO86">
            <v>-6927.35</v>
          </cell>
          <cell r="CP86">
            <v>-6853.86</v>
          </cell>
          <cell r="CQ86">
            <v>-6901.88</v>
          </cell>
          <cell r="CR86">
            <v>-6944.09</v>
          </cell>
          <cell r="CS86">
            <v>-6933.17</v>
          </cell>
          <cell r="CT86">
            <v>-6840.76</v>
          </cell>
          <cell r="CU86">
            <v>-6840.76</v>
          </cell>
          <cell r="CV86">
            <v>-6920</v>
          </cell>
          <cell r="CW86">
            <v>-6935.36</v>
          </cell>
          <cell r="CX86">
            <v>-6941.91</v>
          </cell>
          <cell r="CY86">
            <v>-6912.07</v>
          </cell>
          <cell r="CZ86">
            <v>-6904.79</v>
          </cell>
          <cell r="DA86">
            <v>-6927.35</v>
          </cell>
          <cell r="DB86">
            <v>-6853.86</v>
          </cell>
          <cell r="DC86">
            <v>-6901.88</v>
          </cell>
          <cell r="DD86">
            <v>-6944.09</v>
          </cell>
          <cell r="DE86">
            <v>-6933.17</v>
          </cell>
          <cell r="DF86">
            <v>-6840.76</v>
          </cell>
          <cell r="DG86">
            <v>-6840.76</v>
          </cell>
          <cell r="DH86">
            <v>-6920</v>
          </cell>
          <cell r="DI86">
            <v>-6935.36</v>
          </cell>
          <cell r="DJ86">
            <v>-6941.91</v>
          </cell>
          <cell r="DK86">
            <v>-6912.07</v>
          </cell>
          <cell r="DL86">
            <v>-6904.79</v>
          </cell>
          <cell r="DM86">
            <v>-6927.35</v>
          </cell>
          <cell r="DN86">
            <v>-6853.86</v>
          </cell>
          <cell r="DO86">
            <v>-6901.88</v>
          </cell>
          <cell r="DP86">
            <v>-6944.09</v>
          </cell>
          <cell r="DQ86">
            <v>-6933.17</v>
          </cell>
        </row>
        <row r="87">
          <cell r="A87">
            <v>620</v>
          </cell>
          <cell r="B87">
            <v>-90064.45</v>
          </cell>
          <cell r="C87">
            <v>-90064.45</v>
          </cell>
          <cell r="D87">
            <v>-90064.45</v>
          </cell>
          <cell r="E87">
            <v>-90064.45</v>
          </cell>
          <cell r="F87">
            <v>-90064.45</v>
          </cell>
          <cell r="G87">
            <v>-90064.45</v>
          </cell>
          <cell r="H87">
            <v>-90064.45</v>
          </cell>
          <cell r="I87">
            <v>-90064.45</v>
          </cell>
          <cell r="J87">
            <v>-90064.45</v>
          </cell>
          <cell r="K87">
            <v>-90064.45</v>
          </cell>
          <cell r="L87">
            <v>-90064.45</v>
          </cell>
          <cell r="M87">
            <v>-90064.45</v>
          </cell>
          <cell r="N87">
            <v>-986.42</v>
          </cell>
          <cell r="O87">
            <v>-986.42</v>
          </cell>
          <cell r="P87">
            <v>-890.96</v>
          </cell>
          <cell r="Q87">
            <v>-986.42</v>
          </cell>
          <cell r="R87">
            <v>-954.6</v>
          </cell>
          <cell r="S87">
            <v>-986.42</v>
          </cell>
          <cell r="T87">
            <v>-954.6</v>
          </cell>
          <cell r="U87">
            <v>-986.42</v>
          </cell>
          <cell r="V87">
            <v>-986.42</v>
          </cell>
          <cell r="W87">
            <v>-954.6</v>
          </cell>
          <cell r="X87">
            <v>-986.42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</row>
        <row r="88">
          <cell r="A88">
            <v>621</v>
          </cell>
          <cell r="B88">
            <v>-9841.86</v>
          </cell>
          <cell r="C88">
            <v>-9451.4599999999991</v>
          </cell>
          <cell r="D88">
            <v>-8999.44</v>
          </cell>
          <cell r="E88">
            <v>-8635.61</v>
          </cell>
          <cell r="F88">
            <v>-8318.5</v>
          </cell>
          <cell r="G88">
            <v>-8480.56</v>
          </cell>
          <cell r="H88">
            <v>-8253.3799999999992</v>
          </cell>
          <cell r="I88">
            <v>-10000</v>
          </cell>
          <cell r="J88">
            <v>-8561.732</v>
          </cell>
          <cell r="K88">
            <v>-10565.64</v>
          </cell>
          <cell r="L88">
            <v>-10575</v>
          </cell>
          <cell r="M88">
            <v>-10586.52</v>
          </cell>
          <cell r="N88">
            <v>-107800</v>
          </cell>
          <cell r="O88">
            <v>-107800</v>
          </cell>
          <cell r="P88">
            <v>-107800</v>
          </cell>
          <cell r="Q88">
            <v>-107800</v>
          </cell>
          <cell r="R88">
            <v>-107800</v>
          </cell>
          <cell r="S88">
            <v>-107800</v>
          </cell>
          <cell r="T88">
            <v>-107800</v>
          </cell>
          <cell r="U88">
            <v>-107800</v>
          </cell>
          <cell r="V88">
            <v>-107800</v>
          </cell>
          <cell r="W88">
            <v>-107800</v>
          </cell>
          <cell r="X88">
            <v>-107800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</row>
        <row r="89">
          <cell r="A89">
            <v>622</v>
          </cell>
          <cell r="B89">
            <v>-3278.85</v>
          </cell>
          <cell r="C89">
            <v>-3200.01</v>
          </cell>
          <cell r="D89">
            <v>-4085.3</v>
          </cell>
          <cell r="E89">
            <v>-7379.43</v>
          </cell>
          <cell r="F89">
            <v>-6659.37</v>
          </cell>
          <cell r="G89">
            <v>-5348.38</v>
          </cell>
          <cell r="H89">
            <v>-7363.52</v>
          </cell>
          <cell r="I89">
            <v>-6940.57</v>
          </cell>
          <cell r="J89">
            <v>-7000</v>
          </cell>
          <cell r="K89">
            <v>-7000</v>
          </cell>
          <cell r="L89">
            <v>-7000</v>
          </cell>
          <cell r="M89">
            <v>-7000</v>
          </cell>
          <cell r="N89">
            <v>-80500</v>
          </cell>
          <cell r="O89">
            <v>-80500</v>
          </cell>
          <cell r="P89">
            <v>-80500</v>
          </cell>
          <cell r="Q89">
            <v>-80500</v>
          </cell>
          <cell r="R89">
            <v>-80500</v>
          </cell>
          <cell r="S89">
            <v>-80500</v>
          </cell>
          <cell r="T89">
            <v>-80500</v>
          </cell>
          <cell r="U89">
            <v>-80500</v>
          </cell>
          <cell r="V89">
            <v>-80500</v>
          </cell>
          <cell r="W89">
            <v>-80500</v>
          </cell>
          <cell r="X89">
            <v>-80500</v>
          </cell>
          <cell r="Y89">
            <v>-80500</v>
          </cell>
          <cell r="Z89">
            <v>-80500</v>
          </cell>
          <cell r="AA89">
            <v>-80500</v>
          </cell>
          <cell r="AB89">
            <v>-80500</v>
          </cell>
          <cell r="AC89">
            <v>-80500</v>
          </cell>
          <cell r="AD89">
            <v>-80500</v>
          </cell>
          <cell r="AE89">
            <v>-80500</v>
          </cell>
          <cell r="AF89">
            <v>-80500</v>
          </cell>
          <cell r="AG89">
            <v>-80500</v>
          </cell>
          <cell r="AH89">
            <v>-80500</v>
          </cell>
          <cell r="AI89">
            <v>-80500</v>
          </cell>
          <cell r="AJ89">
            <v>-80500</v>
          </cell>
          <cell r="AK89">
            <v>-80500</v>
          </cell>
          <cell r="AL89">
            <v>-80500</v>
          </cell>
          <cell r="AM89">
            <v>-80500</v>
          </cell>
          <cell r="AN89">
            <v>-80500</v>
          </cell>
          <cell r="AO89">
            <v>-80500</v>
          </cell>
          <cell r="AP89">
            <v>-80500</v>
          </cell>
          <cell r="AQ89">
            <v>-80500</v>
          </cell>
          <cell r="AR89">
            <v>-80500</v>
          </cell>
          <cell r="AS89">
            <v>-80500</v>
          </cell>
          <cell r="AT89">
            <v>-80500</v>
          </cell>
          <cell r="AU89">
            <v>-80500</v>
          </cell>
          <cell r="AV89">
            <v>-80500</v>
          </cell>
          <cell r="AW89">
            <v>-80500</v>
          </cell>
          <cell r="AX89">
            <v>-80500</v>
          </cell>
          <cell r="AY89">
            <v>-80500</v>
          </cell>
          <cell r="AZ89">
            <v>-80500</v>
          </cell>
          <cell r="BA89">
            <v>-80500</v>
          </cell>
          <cell r="BB89">
            <v>-80500</v>
          </cell>
          <cell r="BC89">
            <v>-80500</v>
          </cell>
          <cell r="BD89">
            <v>-80500</v>
          </cell>
          <cell r="BE89">
            <v>-80500</v>
          </cell>
          <cell r="BF89">
            <v>-80500</v>
          </cell>
          <cell r="BG89">
            <v>-80500</v>
          </cell>
          <cell r="BH89">
            <v>-82512.5</v>
          </cell>
          <cell r="BI89">
            <v>-82512.5</v>
          </cell>
          <cell r="BJ89">
            <v>-82512.5</v>
          </cell>
          <cell r="BK89">
            <v>-82512.5</v>
          </cell>
          <cell r="BL89">
            <v>-82512.5</v>
          </cell>
          <cell r="BM89">
            <v>-82512.5</v>
          </cell>
          <cell r="BN89">
            <v>-82512.5</v>
          </cell>
          <cell r="BO89">
            <v>-82512.5</v>
          </cell>
          <cell r="BP89">
            <v>-82512.5</v>
          </cell>
          <cell r="BQ89">
            <v>-82512.5</v>
          </cell>
          <cell r="BR89">
            <v>-82512.5</v>
          </cell>
          <cell r="BS89">
            <v>-82512.5</v>
          </cell>
          <cell r="BT89">
            <v>-84575.312499999971</v>
          </cell>
          <cell r="BU89">
            <v>-84575.312499999971</v>
          </cell>
          <cell r="BV89">
            <v>-84575.312499999971</v>
          </cell>
          <cell r="BW89">
            <v>-84575.312499999971</v>
          </cell>
          <cell r="BX89">
            <v>-84575.312499999971</v>
          </cell>
          <cell r="BY89">
            <v>-84575.312499999971</v>
          </cell>
          <cell r="BZ89">
            <v>-84575.312499999971</v>
          </cell>
          <cell r="CA89">
            <v>-84575.312499999971</v>
          </cell>
          <cell r="CB89">
            <v>-84575.312499999971</v>
          </cell>
          <cell r="CC89">
            <v>-84575.312499999971</v>
          </cell>
          <cell r="CD89">
            <v>-84575.312499999971</v>
          </cell>
          <cell r="CE89">
            <v>-84575.312499999971</v>
          </cell>
          <cell r="CF89">
            <v>-86689.695312499971</v>
          </cell>
          <cell r="CG89">
            <v>-86689.695312499971</v>
          </cell>
          <cell r="CH89">
            <v>-86689.695312499971</v>
          </cell>
          <cell r="CI89">
            <v>-86689.695312499971</v>
          </cell>
          <cell r="CJ89">
            <v>-86689.695312499971</v>
          </cell>
          <cell r="CK89">
            <v>-86689.695312499971</v>
          </cell>
          <cell r="CL89">
            <v>-86689.695312499971</v>
          </cell>
          <cell r="CM89">
            <v>-86689.695312499971</v>
          </cell>
          <cell r="CN89">
            <v>-86689.695312499971</v>
          </cell>
          <cell r="CO89">
            <v>-86689.695312499971</v>
          </cell>
          <cell r="CP89">
            <v>-86689.695312499971</v>
          </cell>
          <cell r="CQ89">
            <v>-86689.695312499971</v>
          </cell>
          <cell r="CR89">
            <v>-88856.937695312474</v>
          </cell>
          <cell r="CS89">
            <v>-88856.937695312474</v>
          </cell>
          <cell r="CT89">
            <v>-88856.937695312474</v>
          </cell>
          <cell r="CU89">
            <v>-88856.937695312474</v>
          </cell>
          <cell r="CV89">
            <v>-88856.937695312474</v>
          </cell>
          <cell r="CW89">
            <v>-88856.937695312474</v>
          </cell>
          <cell r="CX89">
            <v>-88856.937695312474</v>
          </cell>
          <cell r="CY89">
            <v>-88856.937695312474</v>
          </cell>
          <cell r="CZ89">
            <v>-88856.937695312474</v>
          </cell>
          <cell r="DA89">
            <v>-88856.937695312474</v>
          </cell>
          <cell r="DB89">
            <v>-88856.937695312474</v>
          </cell>
          <cell r="DC89">
            <v>-88856.937695312474</v>
          </cell>
          <cell r="DD89">
            <v>-91078.361137695276</v>
          </cell>
          <cell r="DE89">
            <v>-91078.361137695276</v>
          </cell>
          <cell r="DF89">
            <v>-91078.361137695276</v>
          </cell>
          <cell r="DG89">
            <v>-91078.361137695276</v>
          </cell>
          <cell r="DH89">
            <v>-91078.361137695276</v>
          </cell>
          <cell r="DI89">
            <v>-91078.361137695276</v>
          </cell>
          <cell r="DJ89">
            <v>-91078.361137695276</v>
          </cell>
          <cell r="DK89">
            <v>-91078.361137695276</v>
          </cell>
          <cell r="DL89">
            <v>-91078.361137695276</v>
          </cell>
          <cell r="DM89">
            <v>-91078.361137695276</v>
          </cell>
          <cell r="DN89">
            <v>-91078.361137695276</v>
          </cell>
          <cell r="DO89">
            <v>-91078.361137695276</v>
          </cell>
          <cell r="DP89">
            <v>-93355.320166137652</v>
          </cell>
          <cell r="DQ89">
            <v>-93355.320166137652</v>
          </cell>
        </row>
        <row r="90">
          <cell r="A90">
            <v>644</v>
          </cell>
          <cell r="B90">
            <v>-153856.29999999999</v>
          </cell>
          <cell r="C90">
            <v>-153856.29999999999</v>
          </cell>
          <cell r="D90">
            <v>-153856.29999999999</v>
          </cell>
          <cell r="E90">
            <v>-153856.29999999999</v>
          </cell>
          <cell r="F90">
            <v>-153856.29999999999</v>
          </cell>
          <cell r="G90">
            <v>-153856.29999999999</v>
          </cell>
          <cell r="H90">
            <v>-153856.29999999999</v>
          </cell>
          <cell r="I90">
            <v>-153856.29999999999</v>
          </cell>
          <cell r="J90">
            <v>-153856.29999999999</v>
          </cell>
          <cell r="K90">
            <v>-153856.29999999999</v>
          </cell>
          <cell r="L90">
            <v>-153856.29999999999</v>
          </cell>
          <cell r="M90">
            <v>-153856.29999999999</v>
          </cell>
          <cell r="N90">
            <v>-90064.45</v>
          </cell>
          <cell r="O90">
            <v>-90064.45</v>
          </cell>
          <cell r="P90">
            <v>-90064.45</v>
          </cell>
          <cell r="Q90">
            <v>-90064.45</v>
          </cell>
          <cell r="R90">
            <v>-90064.45</v>
          </cell>
          <cell r="S90">
            <v>-90064.45</v>
          </cell>
          <cell r="T90">
            <v>-90064.45</v>
          </cell>
          <cell r="U90">
            <v>-90064.45</v>
          </cell>
          <cell r="V90">
            <v>-90064.45</v>
          </cell>
          <cell r="W90">
            <v>-90064.45</v>
          </cell>
          <cell r="X90">
            <v>-90064.45</v>
          </cell>
          <cell r="Y90">
            <v>-90064.45</v>
          </cell>
          <cell r="Z90">
            <v>-90064.45</v>
          </cell>
          <cell r="AA90">
            <v>-90064.45</v>
          </cell>
          <cell r="AB90">
            <v>-90064.45</v>
          </cell>
          <cell r="AC90">
            <v>-90064.45</v>
          </cell>
          <cell r="AD90">
            <v>-90064.45</v>
          </cell>
          <cell r="AE90">
            <v>-90064.45</v>
          </cell>
          <cell r="AF90">
            <v>-90064.45</v>
          </cell>
          <cell r="AG90">
            <v>-90064.45</v>
          </cell>
          <cell r="AH90">
            <v>-90064.45</v>
          </cell>
          <cell r="AI90">
            <v>-90064.45</v>
          </cell>
          <cell r="AJ90">
            <v>-90064.45</v>
          </cell>
          <cell r="AK90">
            <v>-90064.45</v>
          </cell>
          <cell r="AL90">
            <v>-90064.45</v>
          </cell>
          <cell r="AM90">
            <v>-90064.45</v>
          </cell>
          <cell r="AN90">
            <v>-90064.45</v>
          </cell>
          <cell r="AO90">
            <v>-90064.45</v>
          </cell>
          <cell r="AP90">
            <v>-90064.45</v>
          </cell>
          <cell r="AQ90">
            <v>-90064.45</v>
          </cell>
          <cell r="AR90">
            <v>-90064.45</v>
          </cell>
          <cell r="AS90">
            <v>-90064.45</v>
          </cell>
          <cell r="AT90">
            <v>-90064.45</v>
          </cell>
          <cell r="AU90">
            <v>-90064.45</v>
          </cell>
          <cell r="AV90">
            <v>-90064.45</v>
          </cell>
          <cell r="AW90">
            <v>-90064.45</v>
          </cell>
          <cell r="AX90">
            <v>-90064.45</v>
          </cell>
          <cell r="AY90">
            <v>-90064.45</v>
          </cell>
          <cell r="AZ90">
            <v>-90064.45</v>
          </cell>
          <cell r="BA90">
            <v>-90064.45</v>
          </cell>
          <cell r="BB90">
            <v>-90064.45</v>
          </cell>
          <cell r="BC90">
            <v>-90064.45</v>
          </cell>
          <cell r="BD90">
            <v>-90064.45</v>
          </cell>
          <cell r="BE90">
            <v>-90064.45</v>
          </cell>
          <cell r="BF90">
            <v>-90064.45</v>
          </cell>
          <cell r="BG90">
            <v>-90064.45</v>
          </cell>
          <cell r="BH90">
            <v>-92316.061249999984</v>
          </cell>
          <cell r="BI90">
            <v>-92316.061249999984</v>
          </cell>
          <cell r="BJ90">
            <v>-92316.061249999984</v>
          </cell>
          <cell r="BK90">
            <v>-92316.061249999984</v>
          </cell>
          <cell r="BL90">
            <v>-92316.061249999984</v>
          </cell>
          <cell r="BM90">
            <v>-92316.061249999984</v>
          </cell>
          <cell r="BN90">
            <v>-92316.061249999984</v>
          </cell>
          <cell r="BO90">
            <v>-92316.061249999984</v>
          </cell>
          <cell r="BP90">
            <v>-92316.061249999984</v>
          </cell>
          <cell r="BQ90">
            <v>-92316.061249999984</v>
          </cell>
          <cell r="BR90">
            <v>-92316.061249999984</v>
          </cell>
          <cell r="BS90">
            <v>-92316.061249999984</v>
          </cell>
          <cell r="BT90">
            <v>-94623.962781249982</v>
          </cell>
          <cell r="BU90">
            <v>-94623.962781249982</v>
          </cell>
          <cell r="BV90">
            <v>-94623.962781249982</v>
          </cell>
          <cell r="BW90">
            <v>-94623.962781249982</v>
          </cell>
          <cell r="BX90">
            <v>-94623.962781249982</v>
          </cell>
          <cell r="BY90">
            <v>-94623.962781249982</v>
          </cell>
          <cell r="BZ90">
            <v>-94623.962781249982</v>
          </cell>
          <cell r="CA90">
            <v>-94623.962781249982</v>
          </cell>
          <cell r="CB90">
            <v>-94623.962781249982</v>
          </cell>
          <cell r="CC90">
            <v>-94623.962781249982</v>
          </cell>
          <cell r="CD90">
            <v>-94623.962781249982</v>
          </cell>
          <cell r="CE90">
            <v>-94623.962781249982</v>
          </cell>
          <cell r="CF90">
            <v>-96989.561850781232</v>
          </cell>
          <cell r="CG90">
            <v>-96989.561850781232</v>
          </cell>
          <cell r="CH90">
            <v>-96989.561850781232</v>
          </cell>
          <cell r="CI90">
            <v>-96989.561850781232</v>
          </cell>
          <cell r="CJ90">
            <v>-96989.561850781232</v>
          </cell>
          <cell r="CK90">
            <v>-96989.561850781232</v>
          </cell>
          <cell r="CL90">
            <v>-96989.561850781232</v>
          </cell>
          <cell r="CM90">
            <v>-96989.561850781232</v>
          </cell>
          <cell r="CN90">
            <v>-96989.561850781232</v>
          </cell>
          <cell r="CO90">
            <v>-96989.561850781232</v>
          </cell>
          <cell r="CP90">
            <v>-96989.561850781232</v>
          </cell>
          <cell r="CQ90">
            <v>-96989.561850781232</v>
          </cell>
          <cell r="CR90">
            <v>-99414.300897050751</v>
          </cell>
          <cell r="CS90">
            <v>-99414.300897050751</v>
          </cell>
          <cell r="CT90">
            <v>-99414.300897050751</v>
          </cell>
          <cell r="CU90">
            <v>-99414.300897050751</v>
          </cell>
          <cell r="CV90">
            <v>-99414.300897050751</v>
          </cell>
          <cell r="CW90">
            <v>-99414.300897050751</v>
          </cell>
          <cell r="CX90">
            <v>-99414.300897050751</v>
          </cell>
          <cell r="CY90">
            <v>-99414.300897050751</v>
          </cell>
          <cell r="CZ90">
            <v>-99414.300897050751</v>
          </cell>
          <cell r="DA90">
            <v>-99414.300897050751</v>
          </cell>
          <cell r="DB90">
            <v>-99414.300897050751</v>
          </cell>
          <cell r="DC90">
            <v>-99414.300897050751</v>
          </cell>
          <cell r="DD90">
            <v>-101899.658419477</v>
          </cell>
          <cell r="DE90">
            <v>-101899.658419477</v>
          </cell>
          <cell r="DF90">
            <v>-101899.658419477</v>
          </cell>
          <cell r="DG90">
            <v>-101899.658419477</v>
          </cell>
          <cell r="DH90">
            <v>-101899.658419477</v>
          </cell>
          <cell r="DI90">
            <v>-101899.658419477</v>
          </cell>
          <cell r="DJ90">
            <v>-101899.658419477</v>
          </cell>
          <cell r="DK90">
            <v>-101899.658419477</v>
          </cell>
          <cell r="DL90">
            <v>-101899.658419477</v>
          </cell>
          <cell r="DM90">
            <v>-101899.658419477</v>
          </cell>
          <cell r="DN90">
            <v>-101899.658419477</v>
          </cell>
          <cell r="DO90">
            <v>-101899.658419477</v>
          </cell>
          <cell r="DP90">
            <v>-104447.14987996391</v>
          </cell>
          <cell r="DQ90">
            <v>-104447.14987996391</v>
          </cell>
        </row>
        <row r="91">
          <cell r="A91">
            <v>645</v>
          </cell>
          <cell r="B91">
            <v>-70000</v>
          </cell>
          <cell r="C91">
            <v>-70000</v>
          </cell>
          <cell r="D91">
            <v>-70000</v>
          </cell>
          <cell r="E91">
            <v>-70000</v>
          </cell>
          <cell r="F91">
            <v>-70000</v>
          </cell>
          <cell r="G91">
            <v>-70000</v>
          </cell>
          <cell r="H91">
            <v>-70000</v>
          </cell>
          <cell r="I91">
            <v>-70000</v>
          </cell>
          <cell r="J91">
            <v>-70000</v>
          </cell>
          <cell r="K91">
            <v>-70000</v>
          </cell>
          <cell r="L91">
            <v>-70000</v>
          </cell>
          <cell r="M91">
            <v>-70000</v>
          </cell>
          <cell r="N91">
            <v>-10089.280264000001</v>
          </cell>
          <cell r="O91">
            <v>-9689.1642190000002</v>
          </cell>
          <cell r="P91">
            <v>-9225.7759160000005</v>
          </cell>
          <cell r="Q91">
            <v>-9668.0734663333351</v>
          </cell>
          <cell r="R91">
            <v>-9668.0734663333351</v>
          </cell>
          <cell r="S91">
            <v>-9668.0734663333351</v>
          </cell>
          <cell r="T91">
            <v>-9668.0734663333351</v>
          </cell>
          <cell r="U91">
            <v>-9668.0734663333351</v>
          </cell>
          <cell r="V91">
            <v>-9668.0734663333351</v>
          </cell>
          <cell r="W91">
            <v>-9668.0734663333351</v>
          </cell>
          <cell r="X91">
            <v>-9668.0734663333351</v>
          </cell>
          <cell r="Y91">
            <v>-9668.0734663333351</v>
          </cell>
          <cell r="Z91">
            <v>-10343.0256626396</v>
          </cell>
          <cell r="AA91">
            <v>-9932.8466991078494</v>
          </cell>
          <cell r="AB91">
            <v>-9457.8041802873995</v>
          </cell>
          <cell r="AC91">
            <v>-9911.2255140116195</v>
          </cell>
          <cell r="AD91">
            <v>-9911.2255140116195</v>
          </cell>
          <cell r="AE91">
            <v>-9911.2255140116195</v>
          </cell>
          <cell r="AF91">
            <v>-9911.2255140116195</v>
          </cell>
          <cell r="AG91">
            <v>-9911.2255140116195</v>
          </cell>
          <cell r="AH91">
            <v>-9911.2255140116195</v>
          </cell>
          <cell r="AI91">
            <v>-9911.2255140116195</v>
          </cell>
          <cell r="AJ91">
            <v>-9911.2255140116195</v>
          </cell>
          <cell r="AK91">
            <v>-9911.2255140116195</v>
          </cell>
          <cell r="AL91">
            <v>-10603.152758054986</v>
          </cell>
          <cell r="AM91">
            <v>-10182.657793590413</v>
          </cell>
          <cell r="AN91">
            <v>-9695.667955421628</v>
          </cell>
          <cell r="AO91">
            <v>-10160.492835689009</v>
          </cell>
          <cell r="AP91">
            <v>-10160.492835689009</v>
          </cell>
          <cell r="AQ91">
            <v>-10160.492835689009</v>
          </cell>
          <cell r="AR91">
            <v>-10160.492835689009</v>
          </cell>
          <cell r="AS91">
            <v>-10160.492835689009</v>
          </cell>
          <cell r="AT91">
            <v>-10160.492835689009</v>
          </cell>
          <cell r="AU91">
            <v>-10160.492835689009</v>
          </cell>
          <cell r="AV91">
            <v>-10160.492835689009</v>
          </cell>
          <cell r="AW91">
            <v>-10160.492835689009</v>
          </cell>
          <cell r="AX91">
            <v>-10869.822049920071</v>
          </cell>
          <cell r="AY91">
            <v>-10438.751637099211</v>
          </cell>
          <cell r="AZ91">
            <v>-9939.5140045004828</v>
          </cell>
          <cell r="BA91">
            <v>-10416.029230506589</v>
          </cell>
          <cell r="BB91">
            <v>-10416.029230506589</v>
          </cell>
          <cell r="BC91">
            <v>-10416.029230506589</v>
          </cell>
          <cell r="BD91">
            <v>-10416.029230506589</v>
          </cell>
          <cell r="BE91">
            <v>-10416.029230506589</v>
          </cell>
          <cell r="BF91">
            <v>-10416.029230506589</v>
          </cell>
          <cell r="BG91">
            <v>-10416.029230506589</v>
          </cell>
          <cell r="BH91">
            <v>-10416.029230506589</v>
          </cell>
          <cell r="BI91">
            <v>-10416.029230506589</v>
          </cell>
          <cell r="BJ91">
            <v>-11143.198074475558</v>
          </cell>
          <cell r="BK91">
            <v>-10701.286240772255</v>
          </cell>
          <cell r="BL91">
            <v>-10189.492781713669</v>
          </cell>
          <cell r="BM91">
            <v>-10677.99236565383</v>
          </cell>
          <cell r="BN91">
            <v>-10677.99236565383</v>
          </cell>
          <cell r="BO91">
            <v>-10677.99236565383</v>
          </cell>
          <cell r="BP91">
            <v>-10677.99236565383</v>
          </cell>
          <cell r="BQ91">
            <v>-10677.99236565383</v>
          </cell>
          <cell r="BR91">
            <v>-10677.99236565383</v>
          </cell>
          <cell r="BS91">
            <v>-10677.99236565383</v>
          </cell>
          <cell r="BT91">
            <v>-10677.99236565383</v>
          </cell>
          <cell r="BU91">
            <v>-10677.99236565383</v>
          </cell>
          <cell r="BV91">
            <v>-11423.449506048617</v>
          </cell>
          <cell r="BW91">
            <v>-10970.423589727676</v>
          </cell>
          <cell r="BX91">
            <v>-10445.758525173766</v>
          </cell>
          <cell r="BY91">
            <v>-10946.543873650022</v>
          </cell>
          <cell r="BZ91">
            <v>-10946.543873650022</v>
          </cell>
          <cell r="CA91">
            <v>-10946.543873650022</v>
          </cell>
          <cell r="CB91">
            <v>-10946.543873650022</v>
          </cell>
          <cell r="CC91">
            <v>-10946.543873650022</v>
          </cell>
          <cell r="CD91">
            <v>-10946.543873650022</v>
          </cell>
          <cell r="CE91">
            <v>-10946.543873650022</v>
          </cell>
          <cell r="CF91">
            <v>-10946.543873650022</v>
          </cell>
          <cell r="CG91">
            <v>-10946.543873650022</v>
          </cell>
          <cell r="CH91">
            <v>-11710.74926112574</v>
          </cell>
          <cell r="CI91">
            <v>-11246.329743009326</v>
          </cell>
          <cell r="CJ91">
            <v>-10708.469352081886</v>
          </cell>
          <cell r="CK91">
            <v>-11221.849452072318</v>
          </cell>
          <cell r="CL91">
            <v>-11221.849452072318</v>
          </cell>
          <cell r="CM91">
            <v>-11221.849452072318</v>
          </cell>
          <cell r="CN91">
            <v>-11221.849452072318</v>
          </cell>
          <cell r="CO91">
            <v>-11221.849452072318</v>
          </cell>
          <cell r="CP91">
            <v>-11221.849452072318</v>
          </cell>
          <cell r="CQ91">
            <v>-11221.849452072318</v>
          </cell>
          <cell r="CR91">
            <v>-11221.849452072318</v>
          </cell>
          <cell r="CS91">
            <v>-11221.849452072318</v>
          </cell>
          <cell r="CT91">
            <v>-12005.274605043051</v>
          </cell>
          <cell r="CU91">
            <v>-11529.174936046011</v>
          </cell>
          <cell r="CV91">
            <v>-10977.787356286741</v>
          </cell>
          <cell r="CW91">
            <v>-11504.078965791936</v>
          </cell>
          <cell r="CX91">
            <v>-11504.078965791936</v>
          </cell>
          <cell r="CY91">
            <v>-11504.078965791936</v>
          </cell>
          <cell r="CZ91">
            <v>-11504.078965791936</v>
          </cell>
          <cell r="DA91">
            <v>-11504.078965791936</v>
          </cell>
          <cell r="DB91">
            <v>-11504.078965791936</v>
          </cell>
          <cell r="DC91">
            <v>-11504.078965791936</v>
          </cell>
          <cell r="DD91">
            <v>-11504.078965791936</v>
          </cell>
          <cell r="DE91">
            <v>-11504.078965791936</v>
          </cell>
          <cell r="DF91">
            <v>-12307.207261359879</v>
          </cell>
          <cell r="DG91">
            <v>-11819.133685687566</v>
          </cell>
          <cell r="DH91">
            <v>-11253.87870829735</v>
          </cell>
          <cell r="DI91">
            <v>-11793.4065517816</v>
          </cell>
          <cell r="DJ91">
            <v>-11793.4065517816</v>
          </cell>
          <cell r="DK91">
            <v>-11793.4065517816</v>
          </cell>
          <cell r="DL91">
            <v>-11793.4065517816</v>
          </cell>
          <cell r="DM91">
            <v>-11793.4065517816</v>
          </cell>
          <cell r="DN91">
            <v>-11793.4065517816</v>
          </cell>
          <cell r="DO91">
            <v>-11793.4065517816</v>
          </cell>
          <cell r="DP91">
            <v>-11793.4065517816</v>
          </cell>
          <cell r="DQ91">
            <v>-11793.4065517816</v>
          </cell>
        </row>
        <row r="92">
          <cell r="A92">
            <v>661</v>
          </cell>
          <cell r="B92">
            <v>134307.14000000001</v>
          </cell>
          <cell r="C92">
            <v>134307.14000000001</v>
          </cell>
          <cell r="D92">
            <v>134307.14000000001</v>
          </cell>
          <cell r="E92">
            <v>134307.14000000001</v>
          </cell>
          <cell r="F92">
            <v>134307.14000000001</v>
          </cell>
          <cell r="G92">
            <v>134307.14000000001</v>
          </cell>
          <cell r="H92">
            <v>134307.14000000001</v>
          </cell>
          <cell r="I92">
            <v>134307.14000000001</v>
          </cell>
          <cell r="J92">
            <v>134307.14000000001</v>
          </cell>
          <cell r="K92">
            <v>134307.14000000001</v>
          </cell>
          <cell r="L92">
            <v>134307.14000000001</v>
          </cell>
          <cell r="M92">
            <v>134307.14000000001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</row>
        <row r="93">
          <cell r="A93">
            <v>663</v>
          </cell>
          <cell r="B93">
            <v>-70001.37</v>
          </cell>
          <cell r="C93">
            <v>-70000</v>
          </cell>
          <cell r="D93">
            <v>-70104.259999999995</v>
          </cell>
          <cell r="E93">
            <v>-70108.350000000006</v>
          </cell>
          <cell r="F93">
            <v>-70120.36</v>
          </cell>
          <cell r="G93">
            <v>-76550.070000000007</v>
          </cell>
          <cell r="H93">
            <v>0</v>
          </cell>
          <cell r="I93">
            <v>0</v>
          </cell>
          <cell r="J93">
            <v>-83440</v>
          </cell>
          <cell r="K93">
            <v>-83440</v>
          </cell>
          <cell r="L93">
            <v>-83440</v>
          </cell>
          <cell r="M93">
            <v>-83440</v>
          </cell>
          <cell r="N93">
            <v>-153856.29999999999</v>
          </cell>
          <cell r="O93">
            <v>-153856.29999999999</v>
          </cell>
          <cell r="P93">
            <v>-153856.29999999999</v>
          </cell>
          <cell r="Q93">
            <v>-153856.29999999999</v>
          </cell>
          <cell r="R93">
            <v>-153856.29999999999</v>
          </cell>
          <cell r="S93">
            <v>-153856.29999999999</v>
          </cell>
          <cell r="T93">
            <v>-153856.29999999999</v>
          </cell>
          <cell r="U93">
            <v>-153856.29999999999</v>
          </cell>
          <cell r="V93">
            <v>-153856.29999999999</v>
          </cell>
          <cell r="W93">
            <v>-153856.29999999999</v>
          </cell>
          <cell r="X93">
            <v>-153856.29999999999</v>
          </cell>
          <cell r="Y93">
            <v>-153856.29999999999</v>
          </cell>
          <cell r="Z93">
            <v>-153856.29999999999</v>
          </cell>
          <cell r="AA93">
            <v>-153856.29999999999</v>
          </cell>
          <cell r="AB93">
            <v>-153856.29999999999</v>
          </cell>
          <cell r="AC93">
            <v>-138469.74</v>
          </cell>
          <cell r="AD93">
            <v>-138469.74</v>
          </cell>
          <cell r="AE93">
            <v>-138469.74</v>
          </cell>
          <cell r="AF93">
            <v>-138469.74</v>
          </cell>
          <cell r="AG93">
            <v>-138469.74</v>
          </cell>
          <cell r="AH93">
            <v>-138469.74</v>
          </cell>
          <cell r="AI93">
            <v>-138469.74</v>
          </cell>
          <cell r="AJ93">
            <v>-138469.74</v>
          </cell>
          <cell r="AK93">
            <v>-138469.74</v>
          </cell>
          <cell r="AL93">
            <v>-138469.74</v>
          </cell>
          <cell r="AM93">
            <v>-138469.74</v>
          </cell>
          <cell r="AN93">
            <v>-138469.74</v>
          </cell>
          <cell r="AO93">
            <v>-138469.74</v>
          </cell>
          <cell r="AP93">
            <v>-138469.74</v>
          </cell>
          <cell r="AQ93">
            <v>-138469.74</v>
          </cell>
          <cell r="AR93">
            <v>-138469.74</v>
          </cell>
          <cell r="AS93">
            <v>-138469.74</v>
          </cell>
          <cell r="AT93">
            <v>-138469.74</v>
          </cell>
          <cell r="AU93">
            <v>-138469.74</v>
          </cell>
          <cell r="AV93">
            <v>-138469.74</v>
          </cell>
          <cell r="AW93">
            <v>-138469.74</v>
          </cell>
          <cell r="AX93">
            <v>-138469.74</v>
          </cell>
          <cell r="AY93">
            <v>-138469.74</v>
          </cell>
          <cell r="AZ93">
            <v>-138469.74</v>
          </cell>
          <cell r="BA93">
            <v>-138469.74</v>
          </cell>
          <cell r="BB93">
            <v>-138469.74</v>
          </cell>
          <cell r="BC93">
            <v>-138469.74</v>
          </cell>
          <cell r="BD93">
            <v>-138469.74</v>
          </cell>
          <cell r="BE93">
            <v>-138469.74</v>
          </cell>
          <cell r="BF93">
            <v>-138469.74</v>
          </cell>
          <cell r="BG93">
            <v>-138469.74</v>
          </cell>
          <cell r="BH93">
            <v>-138469.74</v>
          </cell>
          <cell r="BI93">
            <v>-138469.74</v>
          </cell>
          <cell r="BJ93">
            <v>-138469.74</v>
          </cell>
          <cell r="BK93">
            <v>-138469.74</v>
          </cell>
          <cell r="BL93">
            <v>-138469.74</v>
          </cell>
          <cell r="BM93">
            <v>-138469.74</v>
          </cell>
          <cell r="BN93">
            <v>-138469.74</v>
          </cell>
          <cell r="BO93">
            <v>-138469.74</v>
          </cell>
          <cell r="BP93">
            <v>-138469.74</v>
          </cell>
          <cell r="BQ93">
            <v>-138469.74</v>
          </cell>
          <cell r="BR93">
            <v>-138469.74</v>
          </cell>
          <cell r="BS93">
            <v>-138469.74</v>
          </cell>
          <cell r="BT93">
            <v>-138469.74</v>
          </cell>
          <cell r="BU93">
            <v>-138469.74</v>
          </cell>
          <cell r="BV93">
            <v>-138469.74</v>
          </cell>
          <cell r="BW93">
            <v>-138469.74</v>
          </cell>
          <cell r="BX93">
            <v>-138469.74</v>
          </cell>
          <cell r="BY93">
            <v>-138469.74</v>
          </cell>
          <cell r="BZ93">
            <v>-138469.74</v>
          </cell>
          <cell r="CA93">
            <v>-138469.74</v>
          </cell>
          <cell r="CB93">
            <v>-138469.74</v>
          </cell>
          <cell r="CC93">
            <v>-138469.74</v>
          </cell>
          <cell r="CD93">
            <v>-138469.74</v>
          </cell>
          <cell r="CE93">
            <v>-138469.74</v>
          </cell>
          <cell r="CF93">
            <v>-138469.74</v>
          </cell>
          <cell r="CG93">
            <v>-138469.74</v>
          </cell>
          <cell r="CH93">
            <v>-138469.74</v>
          </cell>
          <cell r="CI93">
            <v>-138469.74</v>
          </cell>
          <cell r="CJ93">
            <v>-138469.74</v>
          </cell>
          <cell r="CK93">
            <v>-123084.22</v>
          </cell>
          <cell r="CL93">
            <v>-123084.22</v>
          </cell>
          <cell r="CM93">
            <v>-123084.22</v>
          </cell>
          <cell r="CN93">
            <v>-123084.22</v>
          </cell>
          <cell r="CO93">
            <v>-123084.22</v>
          </cell>
          <cell r="CP93">
            <v>-123084.22</v>
          </cell>
          <cell r="CQ93">
            <v>-123084.22</v>
          </cell>
          <cell r="CR93">
            <v>-123084.22</v>
          </cell>
          <cell r="CS93">
            <v>-123084.22</v>
          </cell>
          <cell r="CT93">
            <v>-123084.22</v>
          </cell>
          <cell r="CU93">
            <v>-123084.22</v>
          </cell>
          <cell r="CV93">
            <v>-123084.22</v>
          </cell>
          <cell r="CW93">
            <v>-123084.22</v>
          </cell>
          <cell r="CX93">
            <v>-123084.22</v>
          </cell>
          <cell r="CY93">
            <v>-123084.22</v>
          </cell>
          <cell r="CZ93">
            <v>-123084.22</v>
          </cell>
          <cell r="DA93">
            <v>-123084.22</v>
          </cell>
          <cell r="DB93">
            <v>-123084.22</v>
          </cell>
          <cell r="DC93">
            <v>-123084.22</v>
          </cell>
          <cell r="DD93">
            <v>-123084.22</v>
          </cell>
          <cell r="DE93">
            <v>-123084.22</v>
          </cell>
          <cell r="DF93">
            <v>-123084.22</v>
          </cell>
          <cell r="DG93">
            <v>-123084.22</v>
          </cell>
          <cell r="DH93">
            <v>-123084.22</v>
          </cell>
          <cell r="DI93">
            <v>-123084.22</v>
          </cell>
          <cell r="DJ93">
            <v>-123084.22</v>
          </cell>
          <cell r="DK93">
            <v>-123084.22</v>
          </cell>
          <cell r="DL93">
            <v>-123084.22</v>
          </cell>
          <cell r="DM93">
            <v>-123084.22</v>
          </cell>
          <cell r="DN93">
            <v>-123084.22</v>
          </cell>
          <cell r="DO93">
            <v>-123084.22</v>
          </cell>
          <cell r="DP93">
            <v>-123084.22</v>
          </cell>
          <cell r="DQ93">
            <v>-123084.22</v>
          </cell>
        </row>
        <row r="94">
          <cell r="A94">
            <v>671</v>
          </cell>
          <cell r="B94">
            <v>-51083.55</v>
          </cell>
          <cell r="C94">
            <v>-51140.6</v>
          </cell>
          <cell r="D94">
            <v>-51569.42</v>
          </cell>
          <cell r="E94">
            <v>-51617.82</v>
          </cell>
          <cell r="F94">
            <v>-51466.54</v>
          </cell>
          <cell r="G94">
            <v>-51529.66</v>
          </cell>
          <cell r="H94">
            <v>-52983.77</v>
          </cell>
          <cell r="I94">
            <v>-51935.28</v>
          </cell>
          <cell r="J94">
            <v>-47592.668750000004</v>
          </cell>
          <cell r="K94">
            <v>-47592.668750000004</v>
          </cell>
          <cell r="L94">
            <v>-47592.668750000004</v>
          </cell>
          <cell r="M94">
            <v>-47592.668750000004</v>
          </cell>
          <cell r="N94">
            <v>-70000</v>
          </cell>
          <cell r="O94">
            <v>-70000</v>
          </cell>
          <cell r="P94">
            <v>-70000</v>
          </cell>
          <cell r="Q94">
            <v>-70000</v>
          </cell>
          <cell r="R94">
            <v>-70000</v>
          </cell>
          <cell r="S94">
            <v>-70000</v>
          </cell>
          <cell r="T94">
            <v>-70000</v>
          </cell>
          <cell r="U94">
            <v>-70000</v>
          </cell>
          <cell r="V94">
            <v>-70000</v>
          </cell>
          <cell r="W94">
            <v>-70000</v>
          </cell>
          <cell r="X94">
            <v>-70000</v>
          </cell>
          <cell r="Y94">
            <v>-70000</v>
          </cell>
          <cell r="Z94">
            <v>-70000</v>
          </cell>
          <cell r="AA94">
            <v>-70000</v>
          </cell>
          <cell r="AB94">
            <v>-70000</v>
          </cell>
          <cell r="AC94">
            <v>-70000</v>
          </cell>
          <cell r="AD94">
            <v>-70000</v>
          </cell>
          <cell r="AE94">
            <v>-70000</v>
          </cell>
          <cell r="AF94">
            <v>-70000</v>
          </cell>
          <cell r="AG94">
            <v>-70000</v>
          </cell>
          <cell r="AH94">
            <v>-70000</v>
          </cell>
          <cell r="AI94">
            <v>-70000</v>
          </cell>
          <cell r="AJ94">
            <v>-70000</v>
          </cell>
          <cell r="AK94">
            <v>-70000</v>
          </cell>
          <cell r="AL94">
            <v>-106000</v>
          </cell>
          <cell r="AM94">
            <v>-106000</v>
          </cell>
          <cell r="AN94">
            <v>-106000</v>
          </cell>
          <cell r="AO94">
            <v>-106000</v>
          </cell>
          <cell r="AP94">
            <v>-106000</v>
          </cell>
          <cell r="AQ94">
            <v>-106000</v>
          </cell>
          <cell r="AR94">
            <v>-106000</v>
          </cell>
          <cell r="AS94">
            <v>-106000</v>
          </cell>
          <cell r="AT94">
            <v>-106000</v>
          </cell>
          <cell r="AU94">
            <v>-106000</v>
          </cell>
          <cell r="AV94">
            <v>-106000</v>
          </cell>
          <cell r="AW94">
            <v>-106000</v>
          </cell>
          <cell r="AX94">
            <v>-106000</v>
          </cell>
          <cell r="AY94">
            <v>-106000</v>
          </cell>
          <cell r="AZ94">
            <v>-106000</v>
          </cell>
          <cell r="BA94">
            <v>-106000</v>
          </cell>
          <cell r="BB94">
            <v>-106000</v>
          </cell>
          <cell r="BC94">
            <v>-106000</v>
          </cell>
          <cell r="BD94">
            <v>-106000</v>
          </cell>
          <cell r="BE94">
            <v>-106000</v>
          </cell>
          <cell r="BF94">
            <v>-106000</v>
          </cell>
          <cell r="BG94">
            <v>-106000</v>
          </cell>
          <cell r="BH94">
            <v>-106000</v>
          </cell>
          <cell r="BI94">
            <v>-106000</v>
          </cell>
          <cell r="BJ94">
            <v>-106000</v>
          </cell>
          <cell r="BK94">
            <v>-106000</v>
          </cell>
          <cell r="BL94">
            <v>-106000</v>
          </cell>
          <cell r="BM94">
            <v>-106000</v>
          </cell>
          <cell r="BN94">
            <v>-106000</v>
          </cell>
          <cell r="BO94">
            <v>-106000</v>
          </cell>
          <cell r="BP94">
            <v>-106000</v>
          </cell>
          <cell r="BQ94">
            <v>-106000</v>
          </cell>
          <cell r="BR94">
            <v>-106000</v>
          </cell>
          <cell r="BS94">
            <v>-106000</v>
          </cell>
          <cell r="BT94">
            <v>-106000</v>
          </cell>
          <cell r="BU94">
            <v>-106000</v>
          </cell>
          <cell r="BV94">
            <v>-106000</v>
          </cell>
          <cell r="BW94">
            <v>-106000</v>
          </cell>
          <cell r="BX94">
            <v>-106000</v>
          </cell>
          <cell r="BY94">
            <v>-106000</v>
          </cell>
          <cell r="BZ94">
            <v>-106000</v>
          </cell>
          <cell r="CA94">
            <v>-106000</v>
          </cell>
          <cell r="CB94">
            <v>-106000</v>
          </cell>
          <cell r="CC94">
            <v>-106000</v>
          </cell>
          <cell r="CD94">
            <v>-106000</v>
          </cell>
          <cell r="CE94">
            <v>-106000</v>
          </cell>
          <cell r="CF94">
            <v>-106000</v>
          </cell>
          <cell r="CG94">
            <v>-106000</v>
          </cell>
          <cell r="CH94">
            <v>-106000</v>
          </cell>
          <cell r="CI94">
            <v>-106000</v>
          </cell>
          <cell r="CJ94">
            <v>-106000</v>
          </cell>
          <cell r="CK94">
            <v>-106000</v>
          </cell>
          <cell r="CL94">
            <v>-106000</v>
          </cell>
          <cell r="CM94">
            <v>-106000</v>
          </cell>
          <cell r="CN94">
            <v>-106000</v>
          </cell>
          <cell r="CO94">
            <v>-106000</v>
          </cell>
          <cell r="CP94">
            <v>-106000</v>
          </cell>
          <cell r="CQ94">
            <v>-106000</v>
          </cell>
          <cell r="CR94">
            <v>-106000</v>
          </cell>
          <cell r="CS94">
            <v>-106000</v>
          </cell>
          <cell r="CT94">
            <v>-106000</v>
          </cell>
          <cell r="CU94">
            <v>-106000</v>
          </cell>
          <cell r="CV94">
            <v>-106000</v>
          </cell>
          <cell r="CW94">
            <v>-106000</v>
          </cell>
          <cell r="CX94">
            <v>-106000</v>
          </cell>
          <cell r="CY94">
            <v>-106000</v>
          </cell>
          <cell r="CZ94">
            <v>-106000</v>
          </cell>
          <cell r="DA94">
            <v>-106000</v>
          </cell>
          <cell r="DB94">
            <v>-106000</v>
          </cell>
          <cell r="DC94">
            <v>-106000</v>
          </cell>
          <cell r="DD94">
            <v>-106000</v>
          </cell>
          <cell r="DE94">
            <v>-106000</v>
          </cell>
          <cell r="DF94">
            <v>-106000</v>
          </cell>
          <cell r="DG94">
            <v>-106000</v>
          </cell>
          <cell r="DH94">
            <v>-106000</v>
          </cell>
          <cell r="DI94">
            <v>-106000</v>
          </cell>
          <cell r="DJ94">
            <v>-106000</v>
          </cell>
          <cell r="DK94">
            <v>-106000</v>
          </cell>
          <cell r="DL94">
            <v>-106000</v>
          </cell>
          <cell r="DM94">
            <v>-106000</v>
          </cell>
          <cell r="DN94">
            <v>-106000</v>
          </cell>
          <cell r="DO94">
            <v>-106000</v>
          </cell>
          <cell r="DP94">
            <v>-106000</v>
          </cell>
          <cell r="DQ94">
            <v>-106000</v>
          </cell>
        </row>
        <row r="95">
          <cell r="A95">
            <v>674</v>
          </cell>
          <cell r="B95">
            <v>-2208</v>
          </cell>
          <cell r="C95">
            <v>-2208</v>
          </cell>
          <cell r="D95">
            <v>-2208</v>
          </cell>
          <cell r="E95">
            <v>-2382</v>
          </cell>
          <cell r="F95">
            <v>-2382</v>
          </cell>
          <cell r="G95">
            <v>-2382</v>
          </cell>
          <cell r="H95">
            <v>-2382</v>
          </cell>
          <cell r="I95">
            <v>-2213</v>
          </cell>
          <cell r="J95">
            <v>-2213</v>
          </cell>
          <cell r="K95">
            <v>-2213</v>
          </cell>
          <cell r="L95">
            <v>-2213</v>
          </cell>
          <cell r="M95">
            <v>-2213</v>
          </cell>
          <cell r="N95">
            <v>134307.14000000001</v>
          </cell>
          <cell r="O95">
            <v>134307.14000000001</v>
          </cell>
          <cell r="P95">
            <v>134307.14000000001</v>
          </cell>
          <cell r="Q95">
            <v>134307.14000000001</v>
          </cell>
          <cell r="R95">
            <v>134307.14000000001</v>
          </cell>
          <cell r="S95">
            <v>134307.14000000001</v>
          </cell>
          <cell r="T95">
            <v>134307.14000000001</v>
          </cell>
          <cell r="U95">
            <v>134307.14000000001</v>
          </cell>
          <cell r="V95">
            <v>134307.14000000001</v>
          </cell>
          <cell r="W95">
            <v>134307.14000000001</v>
          </cell>
          <cell r="X95">
            <v>134307.14000000001</v>
          </cell>
          <cell r="Y95">
            <v>134307.14000000001</v>
          </cell>
          <cell r="Z95">
            <v>134307.14000000001</v>
          </cell>
          <cell r="AA95">
            <v>134307.14000000001</v>
          </cell>
          <cell r="AB95">
            <v>134307.14000000001</v>
          </cell>
          <cell r="AC95">
            <v>120876.43</v>
          </cell>
          <cell r="AD95">
            <v>120876.43</v>
          </cell>
          <cell r="AE95">
            <v>120876.43</v>
          </cell>
          <cell r="AF95">
            <v>120876.43</v>
          </cell>
          <cell r="AG95">
            <v>120876.43</v>
          </cell>
          <cell r="AH95">
            <v>120876.43</v>
          </cell>
          <cell r="AI95">
            <v>120876.43</v>
          </cell>
          <cell r="AJ95">
            <v>120876.43</v>
          </cell>
          <cell r="AK95">
            <v>120876.43</v>
          </cell>
          <cell r="AL95">
            <v>120876.43</v>
          </cell>
          <cell r="AM95">
            <v>120876.43</v>
          </cell>
          <cell r="AN95">
            <v>120876.43</v>
          </cell>
          <cell r="AO95">
            <v>120876.43</v>
          </cell>
          <cell r="AP95">
            <v>120876.43</v>
          </cell>
          <cell r="AQ95">
            <v>120876.43</v>
          </cell>
          <cell r="AR95">
            <v>120876.43</v>
          </cell>
          <cell r="AS95">
            <v>120876.43</v>
          </cell>
          <cell r="AT95">
            <v>120876.43</v>
          </cell>
          <cell r="AU95">
            <v>120876.43</v>
          </cell>
          <cell r="AV95">
            <v>120876.43</v>
          </cell>
          <cell r="AW95">
            <v>120876.43</v>
          </cell>
          <cell r="AX95">
            <v>120876.43</v>
          </cell>
          <cell r="AY95">
            <v>120876.43</v>
          </cell>
          <cell r="AZ95">
            <v>120876.43</v>
          </cell>
          <cell r="BA95">
            <v>120876.43</v>
          </cell>
          <cell r="BB95">
            <v>120876.43</v>
          </cell>
          <cell r="BC95">
            <v>120876.43</v>
          </cell>
          <cell r="BD95">
            <v>120876.43</v>
          </cell>
          <cell r="BE95">
            <v>120876.43</v>
          </cell>
          <cell r="BF95">
            <v>120876.43</v>
          </cell>
          <cell r="BG95">
            <v>120876.43</v>
          </cell>
          <cell r="BH95">
            <v>120876.43</v>
          </cell>
          <cell r="BI95">
            <v>120876.43</v>
          </cell>
          <cell r="BJ95">
            <v>120876.43</v>
          </cell>
          <cell r="BK95">
            <v>120876.43</v>
          </cell>
          <cell r="BL95">
            <v>120876.43</v>
          </cell>
          <cell r="BM95">
            <v>120876.43</v>
          </cell>
          <cell r="BN95">
            <v>120876.43</v>
          </cell>
          <cell r="BO95">
            <v>120876.43</v>
          </cell>
          <cell r="BP95">
            <v>120876.43</v>
          </cell>
          <cell r="BQ95">
            <v>120876.43</v>
          </cell>
          <cell r="BR95">
            <v>120876.43</v>
          </cell>
          <cell r="BS95">
            <v>120876.43</v>
          </cell>
          <cell r="BT95">
            <v>120876.43</v>
          </cell>
          <cell r="BU95">
            <v>120876.43</v>
          </cell>
          <cell r="BV95">
            <v>120876.43</v>
          </cell>
          <cell r="BW95">
            <v>120876.43</v>
          </cell>
          <cell r="BX95">
            <v>120876.43</v>
          </cell>
          <cell r="BY95">
            <v>120876.43</v>
          </cell>
          <cell r="BZ95">
            <v>120876.43</v>
          </cell>
          <cell r="CA95">
            <v>120876.43</v>
          </cell>
          <cell r="CB95">
            <v>120876.43</v>
          </cell>
          <cell r="CC95">
            <v>120876.43</v>
          </cell>
          <cell r="CD95">
            <v>120876.43</v>
          </cell>
          <cell r="CE95">
            <v>120876.43</v>
          </cell>
          <cell r="CF95">
            <v>120876.43</v>
          </cell>
          <cell r="CG95">
            <v>120876.43</v>
          </cell>
          <cell r="CH95">
            <v>120876.43</v>
          </cell>
          <cell r="CI95">
            <v>120876.43</v>
          </cell>
          <cell r="CJ95">
            <v>120876.43</v>
          </cell>
          <cell r="CK95">
            <v>107445.71</v>
          </cell>
          <cell r="CL95">
            <v>107445.71</v>
          </cell>
          <cell r="CM95">
            <v>107445.71</v>
          </cell>
          <cell r="CN95">
            <v>107445.71</v>
          </cell>
          <cell r="CO95">
            <v>107445.71</v>
          </cell>
          <cell r="CP95">
            <v>107445.71</v>
          </cell>
          <cell r="CQ95">
            <v>107445.71</v>
          </cell>
          <cell r="CR95">
            <v>107445.71</v>
          </cell>
          <cell r="CS95">
            <v>107445.71</v>
          </cell>
          <cell r="CT95">
            <v>107445.71</v>
          </cell>
          <cell r="CU95">
            <v>107445.71</v>
          </cell>
          <cell r="CV95">
            <v>107445.71</v>
          </cell>
          <cell r="CW95">
            <v>107445.71</v>
          </cell>
          <cell r="CX95">
            <v>107445.71</v>
          </cell>
          <cell r="CY95">
            <v>107445.71</v>
          </cell>
          <cell r="CZ95">
            <v>107445.71</v>
          </cell>
          <cell r="DA95">
            <v>107445.71</v>
          </cell>
          <cell r="DB95">
            <v>107445.71</v>
          </cell>
          <cell r="DC95">
            <v>107445.71</v>
          </cell>
          <cell r="DD95">
            <v>107445.71</v>
          </cell>
          <cell r="DE95">
            <v>107445.71</v>
          </cell>
          <cell r="DF95">
            <v>107445.71</v>
          </cell>
          <cell r="DG95">
            <v>107445.71</v>
          </cell>
          <cell r="DH95">
            <v>107445.71</v>
          </cell>
          <cell r="DI95">
            <v>107445.71</v>
          </cell>
          <cell r="DJ95">
            <v>107445.71</v>
          </cell>
          <cell r="DK95">
            <v>107445.71</v>
          </cell>
          <cell r="DL95">
            <v>107445.71</v>
          </cell>
          <cell r="DM95">
            <v>107445.71</v>
          </cell>
          <cell r="DN95">
            <v>107445.71</v>
          </cell>
          <cell r="DO95">
            <v>107445.71</v>
          </cell>
          <cell r="DP95">
            <v>107445.71</v>
          </cell>
          <cell r="DQ95">
            <v>107445.71</v>
          </cell>
        </row>
        <row r="96">
          <cell r="A96">
            <v>680</v>
          </cell>
          <cell r="B96">
            <v>-246794.27474566465</v>
          </cell>
          <cell r="C96">
            <v>-229891.61146933612</v>
          </cell>
          <cell r="D96">
            <v>-246818.57618450918</v>
          </cell>
          <cell r="E96">
            <v>-239207.16302640931</v>
          </cell>
          <cell r="F96">
            <v>-241284.93604761735</v>
          </cell>
          <cell r="G96">
            <v>-950397.88385140116</v>
          </cell>
          <cell r="H96">
            <v>-225726.95238735329</v>
          </cell>
          <cell r="I96">
            <v>-238934.78439936007</v>
          </cell>
          <cell r="J96">
            <v>-269817.86293096136</v>
          </cell>
          <cell r="K96">
            <v>-235670.29111457706</v>
          </cell>
          <cell r="L96">
            <v>-276767.06188054755</v>
          </cell>
          <cell r="M96">
            <v>-807805.14119126287</v>
          </cell>
          <cell r="N96">
            <v>-85526</v>
          </cell>
          <cell r="O96">
            <v>-85526</v>
          </cell>
          <cell r="P96">
            <v>-85526</v>
          </cell>
          <cell r="Q96">
            <v>-85526</v>
          </cell>
          <cell r="R96">
            <v>-85526</v>
          </cell>
          <cell r="S96">
            <v>-85526</v>
          </cell>
          <cell r="T96">
            <v>-85526</v>
          </cell>
          <cell r="U96">
            <v>-85526</v>
          </cell>
          <cell r="V96">
            <v>-85526</v>
          </cell>
          <cell r="W96">
            <v>-85526</v>
          </cell>
          <cell r="X96">
            <v>-85526</v>
          </cell>
          <cell r="Y96">
            <v>-85526</v>
          </cell>
          <cell r="Z96">
            <v>-87664.15</v>
          </cell>
          <cell r="AA96">
            <v>-87664.15</v>
          </cell>
          <cell r="AB96">
            <v>-87664.15</v>
          </cell>
          <cell r="AC96">
            <v>-87664.15</v>
          </cell>
          <cell r="AD96">
            <v>-87664.15</v>
          </cell>
          <cell r="AE96">
            <v>-87664.15</v>
          </cell>
          <cell r="AF96">
            <v>-87664.15</v>
          </cell>
          <cell r="AG96">
            <v>-87664.15</v>
          </cell>
          <cell r="AH96">
            <v>-87664.15</v>
          </cell>
          <cell r="AI96">
            <v>-87664.15</v>
          </cell>
          <cell r="AJ96">
            <v>-87664.15</v>
          </cell>
          <cell r="AK96">
            <v>-87664.15</v>
          </cell>
          <cell r="AL96">
            <v>-89855.753749999974</v>
          </cell>
          <cell r="AM96">
            <v>-89855.753749999974</v>
          </cell>
          <cell r="AN96">
            <v>-89855.753749999974</v>
          </cell>
          <cell r="AO96">
            <v>-89855.753749999974</v>
          </cell>
          <cell r="AP96">
            <v>-89855.753749999974</v>
          </cell>
          <cell r="AQ96">
            <v>-89855.753749999974</v>
          </cell>
          <cell r="AR96">
            <v>-89855.753749999974</v>
          </cell>
          <cell r="AS96">
            <v>-89855.753749999974</v>
          </cell>
          <cell r="AT96">
            <v>-89855.753749999974</v>
          </cell>
          <cell r="AU96">
            <v>-89855.753749999974</v>
          </cell>
          <cell r="AV96">
            <v>-89855.753749999974</v>
          </cell>
          <cell r="AW96">
            <v>-89855.753749999974</v>
          </cell>
          <cell r="AX96">
            <v>-92102.147593749978</v>
          </cell>
          <cell r="AY96">
            <v>-92102.147593749978</v>
          </cell>
          <cell r="AZ96">
            <v>-92102.147593749978</v>
          </cell>
          <cell r="BA96">
            <v>-92102.147593749978</v>
          </cell>
          <cell r="BB96">
            <v>-92102.147593749978</v>
          </cell>
          <cell r="BC96">
            <v>-92102.147593749978</v>
          </cell>
          <cell r="BD96">
            <v>-92102.147593749978</v>
          </cell>
          <cell r="BE96">
            <v>-92102.147593749978</v>
          </cell>
          <cell r="BF96">
            <v>-92102.147593749978</v>
          </cell>
          <cell r="BG96">
            <v>-92102.147593749978</v>
          </cell>
          <cell r="BH96">
            <v>-92102.147593749978</v>
          </cell>
          <cell r="BI96">
            <v>-92102.147593749978</v>
          </cell>
          <cell r="BJ96">
            <v>-94404.70128359372</v>
          </cell>
          <cell r="BK96">
            <v>-94404.70128359372</v>
          </cell>
          <cell r="BL96">
            <v>-94404.70128359372</v>
          </cell>
          <cell r="BM96">
            <v>-94404.70128359372</v>
          </cell>
          <cell r="BN96">
            <v>-94404.70128359372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</row>
        <row r="97">
          <cell r="A97">
            <v>681</v>
          </cell>
          <cell r="B97">
            <v>-228856</v>
          </cell>
          <cell r="C97">
            <v>-228856</v>
          </cell>
          <cell r="D97">
            <v>-1150856</v>
          </cell>
          <cell r="E97">
            <v>-1150856</v>
          </cell>
          <cell r="F97">
            <v>-1150856</v>
          </cell>
          <cell r="G97">
            <v>-1150856</v>
          </cell>
          <cell r="H97">
            <v>-1150856</v>
          </cell>
          <cell r="I97">
            <v>-1150856</v>
          </cell>
          <cell r="J97">
            <v>-1166789</v>
          </cell>
          <cell r="K97">
            <v>-244789</v>
          </cell>
          <cell r="L97">
            <v>-244789</v>
          </cell>
          <cell r="M97">
            <v>-244789</v>
          </cell>
          <cell r="N97">
            <v>-47592.668750000004</v>
          </cell>
          <cell r="O97">
            <v>-47592.668750000004</v>
          </cell>
          <cell r="P97">
            <v>-47592.668750000004</v>
          </cell>
          <cell r="Q97">
            <v>-47592.668750000004</v>
          </cell>
          <cell r="R97">
            <v>-47592.668750000004</v>
          </cell>
          <cell r="S97">
            <v>-47592.668750000004</v>
          </cell>
          <cell r="T97">
            <v>-47592.668750000004</v>
          </cell>
          <cell r="U97">
            <v>-47592.668750000004</v>
          </cell>
          <cell r="V97">
            <v>-47592.668750000004</v>
          </cell>
          <cell r="W97">
            <v>-47592.668750000004</v>
          </cell>
          <cell r="X97">
            <v>-47592.668750000004</v>
          </cell>
          <cell r="Y97">
            <v>-47592.668750000004</v>
          </cell>
          <cell r="Z97">
            <v>-47592.668750000004</v>
          </cell>
          <cell r="AA97">
            <v>-47592.668750000004</v>
          </cell>
          <cell r="AB97">
            <v>-47592.668750000004</v>
          </cell>
          <cell r="AC97">
            <v>-47592.668750000004</v>
          </cell>
          <cell r="AD97">
            <v>-47592.668750000004</v>
          </cell>
          <cell r="AE97">
            <v>-47592.668750000004</v>
          </cell>
          <cell r="AF97">
            <v>-47592.668750000004</v>
          </cell>
          <cell r="AG97">
            <v>-47592.668750000004</v>
          </cell>
          <cell r="AH97">
            <v>-47592.668750000004</v>
          </cell>
          <cell r="AI97">
            <v>-47592.668750000004</v>
          </cell>
          <cell r="AJ97">
            <v>-47592.668750000004</v>
          </cell>
          <cell r="AK97">
            <v>-47592.668750000004</v>
          </cell>
          <cell r="AL97">
            <v>-47592.668750000004</v>
          </cell>
          <cell r="AM97">
            <v>-47592.668750000004</v>
          </cell>
          <cell r="AN97">
            <v>-47592.668750000004</v>
          </cell>
          <cell r="AO97">
            <v>-47592.668750000004</v>
          </cell>
          <cell r="AP97">
            <v>-47592.668750000004</v>
          </cell>
          <cell r="AQ97">
            <v>-47592.668750000004</v>
          </cell>
          <cell r="AR97">
            <v>-47592.668750000004</v>
          </cell>
          <cell r="AS97">
            <v>-47592.668750000004</v>
          </cell>
          <cell r="AT97">
            <v>-47592.668750000004</v>
          </cell>
          <cell r="AU97">
            <v>-47592.668750000004</v>
          </cell>
          <cell r="AV97">
            <v>-47592.668750000004</v>
          </cell>
          <cell r="AW97">
            <v>-47592.668750000004</v>
          </cell>
          <cell r="AX97">
            <v>-47592.668750000004</v>
          </cell>
          <cell r="AY97">
            <v>-47592.668750000004</v>
          </cell>
          <cell r="AZ97">
            <v>-47592.668750000004</v>
          </cell>
          <cell r="BA97">
            <v>-47592.668750000004</v>
          </cell>
          <cell r="BB97">
            <v>-47592.668750000004</v>
          </cell>
          <cell r="BC97">
            <v>-47592.668750000004</v>
          </cell>
          <cell r="BD97">
            <v>-47592.668750000004</v>
          </cell>
          <cell r="BE97">
            <v>-47592.668750000004</v>
          </cell>
          <cell r="BF97">
            <v>-47592.668750000004</v>
          </cell>
          <cell r="BG97">
            <v>-47592.668750000004</v>
          </cell>
          <cell r="BH97">
            <v>-47592.668750000004</v>
          </cell>
          <cell r="BI97">
            <v>-47592.668750000004</v>
          </cell>
          <cell r="BJ97">
            <v>-47592.668750000004</v>
          </cell>
          <cell r="BK97">
            <v>-47592.668750000004</v>
          </cell>
          <cell r="BL97">
            <v>-47592.668750000004</v>
          </cell>
          <cell r="BM97">
            <v>-47592.668750000004</v>
          </cell>
          <cell r="BN97">
            <v>-47592.668750000004</v>
          </cell>
          <cell r="BO97">
            <v>-47592.668750000004</v>
          </cell>
          <cell r="BP97">
            <v>-47592.668750000004</v>
          </cell>
          <cell r="BQ97">
            <v>-47592.668750000004</v>
          </cell>
          <cell r="BR97">
            <v>-47592.668750000004</v>
          </cell>
          <cell r="BS97">
            <v>-47592.668750000004</v>
          </cell>
          <cell r="BT97">
            <v>-47592.668750000004</v>
          </cell>
          <cell r="BU97">
            <v>-47592.668750000004</v>
          </cell>
          <cell r="BV97">
            <v>-47592.668750000004</v>
          </cell>
          <cell r="BW97">
            <v>-47592.668750000004</v>
          </cell>
          <cell r="BX97">
            <v>-47592.668750000004</v>
          </cell>
          <cell r="BY97">
            <v>-47592.668750000004</v>
          </cell>
          <cell r="BZ97">
            <v>-47592.668750000004</v>
          </cell>
          <cell r="CA97">
            <v>-47592.668750000004</v>
          </cell>
          <cell r="CB97">
            <v>-47592.668750000004</v>
          </cell>
          <cell r="CC97">
            <v>-47592.668750000004</v>
          </cell>
          <cell r="CD97">
            <v>-47592.668750000004</v>
          </cell>
          <cell r="CE97">
            <v>-47592.668750000004</v>
          </cell>
          <cell r="CF97">
            <v>-47592.668750000004</v>
          </cell>
          <cell r="CG97">
            <v>-47592.668750000004</v>
          </cell>
          <cell r="CH97">
            <v>-47592.668750000004</v>
          </cell>
          <cell r="CI97">
            <v>-47592.668750000004</v>
          </cell>
          <cell r="CJ97">
            <v>-47592.668750000004</v>
          </cell>
          <cell r="CK97">
            <v>-47592.668750000004</v>
          </cell>
          <cell r="CL97">
            <v>-47592.668750000004</v>
          </cell>
          <cell r="CM97">
            <v>-47592.668750000004</v>
          </cell>
          <cell r="CN97">
            <v>-47592.668750000004</v>
          </cell>
          <cell r="CO97">
            <v>-47592.668750000004</v>
          </cell>
          <cell r="CP97">
            <v>-47592.668750000004</v>
          </cell>
          <cell r="CQ97">
            <v>-47592.668750000004</v>
          </cell>
          <cell r="CR97">
            <v>-47592.668750000004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</row>
        <row r="98">
          <cell r="A98">
            <v>683</v>
          </cell>
          <cell r="B98">
            <v>-1042899</v>
          </cell>
          <cell r="C98">
            <v>-1042899</v>
          </cell>
          <cell r="D98">
            <v>-1042899</v>
          </cell>
          <cell r="E98">
            <v>-1042899</v>
          </cell>
          <cell r="F98">
            <v>-1042899</v>
          </cell>
          <cell r="G98">
            <v>-1042899</v>
          </cell>
          <cell r="H98">
            <v>-1042899</v>
          </cell>
          <cell r="I98">
            <v>-1042899</v>
          </cell>
          <cell r="J98">
            <v>-1042899</v>
          </cell>
          <cell r="K98">
            <v>-1042899</v>
          </cell>
          <cell r="L98">
            <v>-1042899</v>
          </cell>
          <cell r="M98">
            <v>-1042899</v>
          </cell>
          <cell r="N98">
            <v>-2902</v>
          </cell>
          <cell r="O98">
            <v>-2902</v>
          </cell>
          <cell r="P98">
            <v>-2902</v>
          </cell>
          <cell r="Q98">
            <v>-2902</v>
          </cell>
          <cell r="R98">
            <v>-2902</v>
          </cell>
          <cell r="S98">
            <v>-2902</v>
          </cell>
          <cell r="T98">
            <v>-2902</v>
          </cell>
          <cell r="U98">
            <v>-2902</v>
          </cell>
          <cell r="V98">
            <v>-2902</v>
          </cell>
          <cell r="W98">
            <v>-2902</v>
          </cell>
          <cell r="X98">
            <v>-2902</v>
          </cell>
          <cell r="Y98">
            <v>-2902</v>
          </cell>
          <cell r="Z98">
            <v>-2902</v>
          </cell>
          <cell r="AA98">
            <v>-2902</v>
          </cell>
          <cell r="AB98">
            <v>-2902</v>
          </cell>
          <cell r="AC98">
            <v>-2902</v>
          </cell>
          <cell r="AD98">
            <v>-2902</v>
          </cell>
          <cell r="AE98">
            <v>-2902</v>
          </cell>
          <cell r="AF98">
            <v>-2902</v>
          </cell>
          <cell r="AG98">
            <v>-2902</v>
          </cell>
          <cell r="AH98">
            <v>-2902</v>
          </cell>
          <cell r="AI98">
            <v>-2902</v>
          </cell>
          <cell r="AJ98">
            <v>-2902</v>
          </cell>
          <cell r="AK98">
            <v>-2902</v>
          </cell>
          <cell r="AL98">
            <v>-2902</v>
          </cell>
          <cell r="AM98">
            <v>-2902</v>
          </cell>
          <cell r="AN98">
            <v>-2902</v>
          </cell>
          <cell r="AO98">
            <v>-2902</v>
          </cell>
          <cell r="AP98">
            <v>-2902</v>
          </cell>
          <cell r="AQ98">
            <v>-2902</v>
          </cell>
          <cell r="AR98">
            <v>-2902</v>
          </cell>
          <cell r="AS98">
            <v>-2902</v>
          </cell>
          <cell r="AT98">
            <v>-2902</v>
          </cell>
          <cell r="AU98">
            <v>-2902</v>
          </cell>
          <cell r="AV98">
            <v>-2902</v>
          </cell>
          <cell r="AW98">
            <v>-2902</v>
          </cell>
          <cell r="AX98">
            <v>-2902</v>
          </cell>
          <cell r="AY98">
            <v>-2902</v>
          </cell>
          <cell r="AZ98">
            <v>-2902</v>
          </cell>
          <cell r="BA98">
            <v>-2902</v>
          </cell>
          <cell r="BB98">
            <v>-2902</v>
          </cell>
          <cell r="BC98">
            <v>-2902</v>
          </cell>
          <cell r="BD98">
            <v>-2902</v>
          </cell>
          <cell r="BE98">
            <v>-2902</v>
          </cell>
          <cell r="BF98">
            <v>-2902</v>
          </cell>
          <cell r="BG98">
            <v>-2902</v>
          </cell>
          <cell r="BH98">
            <v>-2902</v>
          </cell>
          <cell r="BI98">
            <v>-2902</v>
          </cell>
          <cell r="BJ98">
            <v>-2902</v>
          </cell>
          <cell r="BK98">
            <v>-2902</v>
          </cell>
          <cell r="BL98">
            <v>-2902</v>
          </cell>
          <cell r="BM98">
            <v>-2902</v>
          </cell>
          <cell r="BN98">
            <v>-2902</v>
          </cell>
          <cell r="BO98">
            <v>-2902</v>
          </cell>
          <cell r="BP98">
            <v>-2902</v>
          </cell>
          <cell r="BQ98">
            <v>-2902</v>
          </cell>
          <cell r="BR98">
            <v>-2902</v>
          </cell>
          <cell r="BS98">
            <v>-2902</v>
          </cell>
          <cell r="BT98">
            <v>-2902</v>
          </cell>
          <cell r="BU98">
            <v>-2902</v>
          </cell>
          <cell r="BV98">
            <v>-2902</v>
          </cell>
          <cell r="BW98">
            <v>-2902</v>
          </cell>
          <cell r="BX98">
            <v>-2902</v>
          </cell>
          <cell r="BY98">
            <v>-2902</v>
          </cell>
          <cell r="BZ98">
            <v>-2902</v>
          </cell>
          <cell r="CA98">
            <v>-2902</v>
          </cell>
          <cell r="CB98">
            <v>-2902</v>
          </cell>
          <cell r="CC98">
            <v>-2902</v>
          </cell>
          <cell r="CD98">
            <v>-2902</v>
          </cell>
          <cell r="CE98">
            <v>-2902</v>
          </cell>
          <cell r="CF98">
            <v>-2902</v>
          </cell>
          <cell r="CG98">
            <v>-2902</v>
          </cell>
          <cell r="CH98">
            <v>-2902</v>
          </cell>
          <cell r="CI98">
            <v>-2902</v>
          </cell>
          <cell r="CJ98">
            <v>-2902</v>
          </cell>
          <cell r="CK98">
            <v>-2902</v>
          </cell>
          <cell r="CL98">
            <v>-2902</v>
          </cell>
          <cell r="CM98">
            <v>-2902</v>
          </cell>
          <cell r="CN98">
            <v>-2902</v>
          </cell>
          <cell r="CO98">
            <v>-2902</v>
          </cell>
          <cell r="CP98">
            <v>-2902</v>
          </cell>
          <cell r="CQ98">
            <v>-2902</v>
          </cell>
          <cell r="CR98">
            <v>-2902</v>
          </cell>
          <cell r="CS98">
            <v>-2902</v>
          </cell>
          <cell r="CT98">
            <v>-2902</v>
          </cell>
          <cell r="CU98">
            <v>-2902</v>
          </cell>
          <cell r="CV98">
            <v>-2902</v>
          </cell>
          <cell r="CW98">
            <v>-2902</v>
          </cell>
          <cell r="CX98">
            <v>-2902</v>
          </cell>
          <cell r="CY98">
            <v>-2902</v>
          </cell>
          <cell r="CZ98">
            <v>-2902</v>
          </cell>
          <cell r="DA98">
            <v>-2902</v>
          </cell>
          <cell r="DB98">
            <v>-2902</v>
          </cell>
          <cell r="DC98">
            <v>-2902</v>
          </cell>
          <cell r="DD98">
            <v>-2902</v>
          </cell>
          <cell r="DE98">
            <v>-2902</v>
          </cell>
          <cell r="DF98">
            <v>-2902</v>
          </cell>
          <cell r="DG98">
            <v>-2902</v>
          </cell>
          <cell r="DH98">
            <v>-2902</v>
          </cell>
          <cell r="DI98">
            <v>-2902</v>
          </cell>
          <cell r="DJ98">
            <v>-2902</v>
          </cell>
          <cell r="DK98">
            <v>-2902</v>
          </cell>
          <cell r="DL98">
            <v>-2902</v>
          </cell>
          <cell r="DM98">
            <v>-2902</v>
          </cell>
          <cell r="DN98">
            <v>-2902</v>
          </cell>
          <cell r="DO98">
            <v>-2902</v>
          </cell>
          <cell r="DP98">
            <v>-2902</v>
          </cell>
          <cell r="DQ98">
            <v>-2902</v>
          </cell>
        </row>
        <row r="99">
          <cell r="A99">
            <v>684</v>
          </cell>
          <cell r="B99">
            <v>-47556.166666666664</v>
          </cell>
          <cell r="C99">
            <v>-47556.166666666664</v>
          </cell>
          <cell r="D99">
            <v>-47556.166666666664</v>
          </cell>
          <cell r="E99">
            <v>-47556.166666666664</v>
          </cell>
          <cell r="F99">
            <v>-47556.166666666664</v>
          </cell>
          <cell r="G99">
            <v>-47556.166666666664</v>
          </cell>
          <cell r="H99">
            <v>-47556.166666666664</v>
          </cell>
          <cell r="I99">
            <v>-47556.166666666664</v>
          </cell>
          <cell r="J99">
            <v>-47556.166666666664</v>
          </cell>
          <cell r="K99">
            <v>-47556.166666666664</v>
          </cell>
          <cell r="L99">
            <v>-47556.166666666664</v>
          </cell>
          <cell r="M99">
            <v>-47556.166666666664</v>
          </cell>
          <cell r="N99">
            <v>-251277.70407021089</v>
          </cell>
          <cell r="O99">
            <v>-234067.9757443624</v>
          </cell>
          <cell r="P99">
            <v>-251302.44698519443</v>
          </cell>
          <cell r="Q99">
            <v>-243552.75982138907</v>
          </cell>
          <cell r="R99">
            <v>-245668.27905248239</v>
          </cell>
          <cell r="S99">
            <v>-967663.44540803495</v>
          </cell>
          <cell r="T99">
            <v>-229827.65868905687</v>
          </cell>
          <cell r="U99">
            <v>-243275.43298261511</v>
          </cell>
          <cell r="V99">
            <v>-274719.55410754046</v>
          </cell>
          <cell r="W99">
            <v>-239951.63473649189</v>
          </cell>
          <cell r="X99">
            <v>-281794.9968380442</v>
          </cell>
          <cell r="Y99">
            <v>-822480.26792290423</v>
          </cell>
          <cell r="Z99">
            <v>-256303.25815161513</v>
          </cell>
          <cell r="AA99">
            <v>-238749.33525924964</v>
          </cell>
          <cell r="AB99">
            <v>-256328.49592489834</v>
          </cell>
          <cell r="AC99">
            <v>-248423.81501781684</v>
          </cell>
          <cell r="AD99">
            <v>-250581.64463353207</v>
          </cell>
          <cell r="AE99">
            <v>-987016.71431619569</v>
          </cell>
          <cell r="AF99">
            <v>-234424.21186283801</v>
          </cell>
          <cell r="AG99">
            <v>-248140.94164226743</v>
          </cell>
          <cell r="AH99">
            <v>-280213.94518969127</v>
          </cell>
          <cell r="AI99">
            <v>-244750.66743122172</v>
          </cell>
          <cell r="AJ99">
            <v>-287430.89677480509</v>
          </cell>
          <cell r="AK99">
            <v>-838929.87328136235</v>
          </cell>
          <cell r="AL99">
            <v>-261450.68191949339</v>
          </cell>
          <cell r="AM99">
            <v>-243544.21774237292</v>
          </cell>
          <cell r="AN99">
            <v>-261476.42655139006</v>
          </cell>
          <cell r="AO99">
            <v>-253412.99330275803</v>
          </cell>
          <cell r="AP99">
            <v>-255614.15932992217</v>
          </cell>
          <cell r="AQ99">
            <v>-1006839.2999953793</v>
          </cell>
          <cell r="AR99">
            <v>-239132.23145108335</v>
          </cell>
          <cell r="AS99">
            <v>-253124.43888691629</v>
          </cell>
          <cell r="AT99">
            <v>-285841.57525558426</v>
          </cell>
          <cell r="AU99">
            <v>-249666.07666879878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</row>
        <row r="100">
          <cell r="A100">
            <v>695</v>
          </cell>
          <cell r="B100">
            <v>-120480</v>
          </cell>
          <cell r="C100">
            <v>-120480</v>
          </cell>
          <cell r="D100">
            <v>-120480</v>
          </cell>
          <cell r="E100">
            <v>-120480</v>
          </cell>
          <cell r="F100">
            <v>-120480</v>
          </cell>
          <cell r="G100">
            <v>-120480</v>
          </cell>
          <cell r="H100">
            <v>-120480</v>
          </cell>
          <cell r="I100">
            <v>-120480</v>
          </cell>
          <cell r="J100">
            <v>-120480</v>
          </cell>
          <cell r="K100">
            <v>-120480</v>
          </cell>
          <cell r="L100">
            <v>-120480</v>
          </cell>
          <cell r="M100">
            <v>-120480</v>
          </cell>
          <cell r="N100">
            <v>-243361</v>
          </cell>
          <cell r="O100">
            <v>-243361</v>
          </cell>
          <cell r="P100">
            <v>-243361</v>
          </cell>
          <cell r="Q100">
            <v>-243361</v>
          </cell>
          <cell r="R100">
            <v>-243361</v>
          </cell>
          <cell r="S100">
            <v>-243361</v>
          </cell>
          <cell r="T100">
            <v>-243361</v>
          </cell>
          <cell r="U100">
            <v>-243361</v>
          </cell>
          <cell r="V100">
            <v>-231939</v>
          </cell>
          <cell r="W100">
            <v>-231939</v>
          </cell>
          <cell r="X100">
            <v>-231939</v>
          </cell>
          <cell r="Y100">
            <v>-231939</v>
          </cell>
          <cell r="Z100">
            <v>-236038</v>
          </cell>
          <cell r="AA100">
            <v>-236038</v>
          </cell>
          <cell r="AB100">
            <v>-236038</v>
          </cell>
          <cell r="AC100">
            <v>-236038</v>
          </cell>
          <cell r="AD100">
            <v>-236038</v>
          </cell>
          <cell r="AE100">
            <v>-236038</v>
          </cell>
          <cell r="AF100">
            <v>-236038</v>
          </cell>
          <cell r="AG100">
            <v>-236038</v>
          </cell>
          <cell r="AH100">
            <v>-236038</v>
          </cell>
          <cell r="AI100">
            <v>-236038</v>
          </cell>
          <cell r="AJ100">
            <v>-236038</v>
          </cell>
          <cell r="AK100">
            <v>-236038</v>
          </cell>
          <cell r="AL100">
            <v>-240252</v>
          </cell>
          <cell r="AM100">
            <v>-240252</v>
          </cell>
          <cell r="AN100">
            <v>-240252</v>
          </cell>
          <cell r="AO100">
            <v>-240252</v>
          </cell>
          <cell r="AP100">
            <v>-240252</v>
          </cell>
          <cell r="AQ100">
            <v>-240252</v>
          </cell>
          <cell r="AR100">
            <v>-240252</v>
          </cell>
          <cell r="AS100">
            <v>-240252</v>
          </cell>
          <cell r="AT100">
            <v>-240252</v>
          </cell>
          <cell r="AU100">
            <v>-240252</v>
          </cell>
          <cell r="AV100">
            <v>-240252</v>
          </cell>
          <cell r="AW100">
            <v>-240252</v>
          </cell>
          <cell r="AX100">
            <v>-244669</v>
          </cell>
          <cell r="AY100">
            <v>-244669</v>
          </cell>
          <cell r="AZ100">
            <v>-244669</v>
          </cell>
          <cell r="BA100">
            <v>-244669</v>
          </cell>
          <cell r="BB100">
            <v>-244669</v>
          </cell>
          <cell r="BC100">
            <v>-244669</v>
          </cell>
          <cell r="BD100">
            <v>-244669</v>
          </cell>
          <cell r="BE100">
            <v>-244669</v>
          </cell>
          <cell r="BF100">
            <v>-244669</v>
          </cell>
          <cell r="BG100">
            <v>-244669</v>
          </cell>
          <cell r="BH100">
            <v>-244669</v>
          </cell>
          <cell r="BI100">
            <v>-244669</v>
          </cell>
          <cell r="BJ100">
            <v>-249058</v>
          </cell>
          <cell r="BK100">
            <v>-249058</v>
          </cell>
          <cell r="BL100">
            <v>-249058</v>
          </cell>
          <cell r="BM100">
            <v>-249058</v>
          </cell>
          <cell r="BN100">
            <v>-249058</v>
          </cell>
          <cell r="BO100">
            <v>-249058</v>
          </cell>
          <cell r="BP100">
            <v>-249058</v>
          </cell>
          <cell r="BQ100">
            <v>-249058</v>
          </cell>
          <cell r="BR100">
            <v>-249058</v>
          </cell>
          <cell r="BS100">
            <v>-249058</v>
          </cell>
          <cell r="BT100">
            <v>-249058</v>
          </cell>
          <cell r="BU100">
            <v>-249058</v>
          </cell>
          <cell r="BV100">
            <v>-253474</v>
          </cell>
          <cell r="BW100">
            <v>-253474</v>
          </cell>
          <cell r="BX100">
            <v>-253474</v>
          </cell>
          <cell r="BY100">
            <v>-253474</v>
          </cell>
          <cell r="BZ100">
            <v>-253474</v>
          </cell>
          <cell r="CA100">
            <v>-253474</v>
          </cell>
          <cell r="CB100">
            <v>-253474</v>
          </cell>
          <cell r="CC100">
            <v>-253474</v>
          </cell>
          <cell r="CD100">
            <v>-253474</v>
          </cell>
          <cell r="CE100">
            <v>-253474</v>
          </cell>
          <cell r="CF100">
            <v>-253474</v>
          </cell>
          <cell r="CG100">
            <v>-253474</v>
          </cell>
          <cell r="CH100">
            <v>-241339</v>
          </cell>
          <cell r="CI100">
            <v>-241339</v>
          </cell>
          <cell r="CJ100">
            <v>-241339</v>
          </cell>
          <cell r="CK100">
            <v>-241339</v>
          </cell>
          <cell r="CL100">
            <v>-241339</v>
          </cell>
          <cell r="CM100">
            <v>-241339</v>
          </cell>
          <cell r="CN100">
            <v>-241339</v>
          </cell>
          <cell r="CO100">
            <v>-241339</v>
          </cell>
          <cell r="CP100">
            <v>-241339</v>
          </cell>
          <cell r="CQ100">
            <v>-241339</v>
          </cell>
          <cell r="CR100">
            <v>-241339</v>
          </cell>
          <cell r="CS100">
            <v>-241339</v>
          </cell>
          <cell r="CT100">
            <v>-245925</v>
          </cell>
          <cell r="CU100">
            <v>-245925</v>
          </cell>
          <cell r="CV100">
            <v>-245925</v>
          </cell>
          <cell r="CW100">
            <v>-245925</v>
          </cell>
          <cell r="CX100">
            <v>-245925</v>
          </cell>
          <cell r="CY100">
            <v>-245925</v>
          </cell>
          <cell r="CZ100">
            <v>-245925</v>
          </cell>
          <cell r="DA100">
            <v>-245925</v>
          </cell>
          <cell r="DB100">
            <v>-245925</v>
          </cell>
          <cell r="DC100">
            <v>-245925</v>
          </cell>
          <cell r="DD100">
            <v>-245925</v>
          </cell>
          <cell r="DE100">
            <v>-245925</v>
          </cell>
          <cell r="DF100">
            <v>-280966</v>
          </cell>
          <cell r="DG100">
            <v>-280966</v>
          </cell>
          <cell r="DH100">
            <v>-280966</v>
          </cell>
          <cell r="DI100">
            <v>-280966</v>
          </cell>
          <cell r="DJ100">
            <v>-280966</v>
          </cell>
          <cell r="DK100">
            <v>-280966</v>
          </cell>
          <cell r="DL100">
            <v>-280966</v>
          </cell>
          <cell r="DM100">
            <v>-280966</v>
          </cell>
          <cell r="DN100">
            <v>-286109</v>
          </cell>
          <cell r="DO100">
            <v>-286109</v>
          </cell>
          <cell r="DP100">
            <v>-286109</v>
          </cell>
          <cell r="DQ100">
            <v>-286109</v>
          </cell>
        </row>
        <row r="101">
          <cell r="A101">
            <v>696</v>
          </cell>
          <cell r="B101">
            <v>-759780</v>
          </cell>
          <cell r="C101">
            <v>-759780</v>
          </cell>
          <cell r="D101">
            <v>-759780</v>
          </cell>
          <cell r="E101">
            <v>-759780</v>
          </cell>
          <cell r="F101">
            <v>-759780</v>
          </cell>
          <cell r="G101">
            <v>-759780</v>
          </cell>
          <cell r="H101">
            <v>-759780</v>
          </cell>
          <cell r="I101">
            <v>-759780</v>
          </cell>
          <cell r="J101">
            <v>-759780</v>
          </cell>
          <cell r="K101">
            <v>-759780</v>
          </cell>
          <cell r="L101">
            <v>-759780</v>
          </cell>
          <cell r="M101">
            <v>-759780</v>
          </cell>
          <cell r="N101">
            <v>-1080128</v>
          </cell>
          <cell r="O101">
            <v>-1080128</v>
          </cell>
          <cell r="P101">
            <v>-1080128</v>
          </cell>
          <cell r="Q101">
            <v>-1080128</v>
          </cell>
          <cell r="R101">
            <v>-1080128</v>
          </cell>
          <cell r="S101">
            <v>-1080128</v>
          </cell>
          <cell r="T101">
            <v>-1080128</v>
          </cell>
          <cell r="U101">
            <v>-1080128</v>
          </cell>
          <cell r="V101">
            <v>-1080128</v>
          </cell>
          <cell r="W101">
            <v>-1080128</v>
          </cell>
          <cell r="X101">
            <v>-173283</v>
          </cell>
          <cell r="Y101">
            <v>-173283</v>
          </cell>
          <cell r="Z101">
            <v>-67590</v>
          </cell>
          <cell r="AA101">
            <v>-67590</v>
          </cell>
          <cell r="AB101">
            <v>-67590</v>
          </cell>
          <cell r="AC101">
            <v>-67590</v>
          </cell>
          <cell r="AD101">
            <v>-67590</v>
          </cell>
          <cell r="AE101">
            <v>-67590</v>
          </cell>
          <cell r="AF101">
            <v>-67590</v>
          </cell>
          <cell r="AG101">
            <v>-67590</v>
          </cell>
          <cell r="AH101">
            <v>-67590</v>
          </cell>
          <cell r="AI101">
            <v>-67590</v>
          </cell>
          <cell r="AJ101">
            <v>-67590</v>
          </cell>
          <cell r="AK101">
            <v>-67590</v>
          </cell>
          <cell r="AL101">
            <v>-67951</v>
          </cell>
          <cell r="AM101">
            <v>-67951</v>
          </cell>
          <cell r="AN101">
            <v>-67951</v>
          </cell>
          <cell r="AO101">
            <v>-67951</v>
          </cell>
          <cell r="AP101">
            <v>-67951</v>
          </cell>
          <cell r="AQ101">
            <v>-67951</v>
          </cell>
          <cell r="AR101">
            <v>-67951</v>
          </cell>
          <cell r="AS101">
            <v>-67951</v>
          </cell>
          <cell r="AT101">
            <v>-67951</v>
          </cell>
          <cell r="AU101">
            <v>-67951</v>
          </cell>
          <cell r="AV101">
            <v>-67951</v>
          </cell>
          <cell r="AW101">
            <v>-67951</v>
          </cell>
          <cell r="AX101">
            <v>-68555</v>
          </cell>
          <cell r="AY101">
            <v>-68555</v>
          </cell>
          <cell r="AZ101">
            <v>-68555</v>
          </cell>
          <cell r="BA101">
            <v>-68555</v>
          </cell>
          <cell r="BB101">
            <v>-68555</v>
          </cell>
          <cell r="BC101">
            <v>-68555</v>
          </cell>
          <cell r="BD101">
            <v>-68555</v>
          </cell>
          <cell r="BE101">
            <v>-68555</v>
          </cell>
          <cell r="BF101">
            <v>-68555</v>
          </cell>
          <cell r="BG101">
            <v>-68555</v>
          </cell>
          <cell r="BH101">
            <v>-68555</v>
          </cell>
          <cell r="BI101">
            <v>-68555</v>
          </cell>
          <cell r="BJ101">
            <v>-69142</v>
          </cell>
          <cell r="BK101">
            <v>-69142</v>
          </cell>
          <cell r="BL101">
            <v>-69142</v>
          </cell>
          <cell r="BM101">
            <v>-69142</v>
          </cell>
          <cell r="BN101">
            <v>-69142</v>
          </cell>
          <cell r="BO101">
            <v>-69142</v>
          </cell>
          <cell r="BP101">
            <v>-69142</v>
          </cell>
          <cell r="BQ101">
            <v>-69142</v>
          </cell>
          <cell r="BR101">
            <v>-69142</v>
          </cell>
          <cell r="BS101">
            <v>-69142</v>
          </cell>
          <cell r="BT101">
            <v>-69142</v>
          </cell>
          <cell r="BU101">
            <v>-69142</v>
          </cell>
          <cell r="BV101">
            <v>-69714</v>
          </cell>
          <cell r="BW101">
            <v>-69714</v>
          </cell>
          <cell r="BX101">
            <v>-69714</v>
          </cell>
          <cell r="BY101">
            <v>-69714</v>
          </cell>
          <cell r="BZ101">
            <v>-69714</v>
          </cell>
          <cell r="CA101">
            <v>-69714</v>
          </cell>
          <cell r="CB101">
            <v>-69714</v>
          </cell>
          <cell r="CC101">
            <v>-69714</v>
          </cell>
          <cell r="CD101">
            <v>-69714</v>
          </cell>
          <cell r="CE101">
            <v>-69714</v>
          </cell>
          <cell r="CF101">
            <v>-69714</v>
          </cell>
          <cell r="CG101">
            <v>-69714</v>
          </cell>
          <cell r="CH101">
            <v>-70295</v>
          </cell>
          <cell r="CI101">
            <v>-70295</v>
          </cell>
          <cell r="CJ101">
            <v>-70295</v>
          </cell>
          <cell r="CK101">
            <v>-70295</v>
          </cell>
          <cell r="CL101">
            <v>-70295</v>
          </cell>
          <cell r="CM101">
            <v>-70295</v>
          </cell>
          <cell r="CN101">
            <v>-70295</v>
          </cell>
          <cell r="CO101">
            <v>-70295</v>
          </cell>
          <cell r="CP101">
            <v>-70295</v>
          </cell>
          <cell r="CQ101">
            <v>-70295</v>
          </cell>
          <cell r="CR101">
            <v>-70295</v>
          </cell>
          <cell r="CS101">
            <v>-70295</v>
          </cell>
          <cell r="CT101">
            <v>-70888</v>
          </cell>
          <cell r="CU101">
            <v>-70888</v>
          </cell>
          <cell r="CV101">
            <v>-70888</v>
          </cell>
          <cell r="CW101">
            <v>-70888</v>
          </cell>
          <cell r="CX101">
            <v>-70888</v>
          </cell>
          <cell r="CY101">
            <v>-70888</v>
          </cell>
          <cell r="CZ101">
            <v>-70888</v>
          </cell>
          <cell r="DA101">
            <v>-70888</v>
          </cell>
          <cell r="DB101">
            <v>-70888</v>
          </cell>
          <cell r="DC101">
            <v>-70888</v>
          </cell>
          <cell r="DD101">
            <v>-70888</v>
          </cell>
          <cell r="DE101">
            <v>-70888</v>
          </cell>
          <cell r="DF101">
            <v>-71492</v>
          </cell>
          <cell r="DG101">
            <v>-71492</v>
          </cell>
          <cell r="DH101">
            <v>-71492</v>
          </cell>
          <cell r="DI101">
            <v>-71492</v>
          </cell>
          <cell r="DJ101">
            <v>-71492</v>
          </cell>
          <cell r="DK101">
            <v>-71492</v>
          </cell>
          <cell r="DL101">
            <v>-71492</v>
          </cell>
          <cell r="DM101">
            <v>-71492</v>
          </cell>
          <cell r="DN101">
            <v>-71492</v>
          </cell>
          <cell r="DO101">
            <v>-71492</v>
          </cell>
          <cell r="DP101">
            <v>-71492</v>
          </cell>
          <cell r="DQ101">
            <v>-71492</v>
          </cell>
        </row>
        <row r="102">
          <cell r="A102">
            <v>701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-1828571.4282857142</v>
          </cell>
          <cell r="H102">
            <v>-1838877.0082857143</v>
          </cell>
          <cell r="I102">
            <v>-1838661.3582857142</v>
          </cell>
          <cell r="J102">
            <v>-1024931.4841428571</v>
          </cell>
          <cell r="K102">
            <v>107841.33</v>
          </cell>
          <cell r="L102">
            <v>0</v>
          </cell>
          <cell r="M102">
            <v>0</v>
          </cell>
          <cell r="N102">
            <v>-44562.286250000005</v>
          </cell>
          <cell r="O102">
            <v>-44562.286250000005</v>
          </cell>
          <cell r="P102">
            <v>-44562.286250000005</v>
          </cell>
          <cell r="Q102">
            <v>-44562.286250000005</v>
          </cell>
          <cell r="R102">
            <v>-44562.286250000005</v>
          </cell>
          <cell r="S102">
            <v>-44562.286250000005</v>
          </cell>
          <cell r="T102">
            <v>-44562.286250000005</v>
          </cell>
          <cell r="U102">
            <v>-44562.286250000005</v>
          </cell>
          <cell r="V102">
            <v>-44562.286250000005</v>
          </cell>
          <cell r="W102">
            <v>-44562.286250000005</v>
          </cell>
          <cell r="X102">
            <v>-141512.5</v>
          </cell>
          <cell r="Y102">
            <v>-141512.5</v>
          </cell>
          <cell r="Z102">
            <v>-54185.575000000004</v>
          </cell>
          <cell r="AA102">
            <v>-54185.575000000004</v>
          </cell>
          <cell r="AB102">
            <v>-54185.575000000004</v>
          </cell>
          <cell r="AC102">
            <v>-54185.575000000004</v>
          </cell>
          <cell r="AD102">
            <v>-54185.575000000004</v>
          </cell>
          <cell r="AE102">
            <v>-54185.575000000004</v>
          </cell>
          <cell r="AF102">
            <v>-54185.575000000004</v>
          </cell>
          <cell r="AG102">
            <v>-54185.575000000004</v>
          </cell>
          <cell r="AH102">
            <v>-54185.575000000004</v>
          </cell>
          <cell r="AI102">
            <v>-54185.575000000004</v>
          </cell>
          <cell r="AJ102">
            <v>-54185.575000000004</v>
          </cell>
          <cell r="AK102">
            <v>-54185.575000000004</v>
          </cell>
          <cell r="AL102">
            <v>-54205.002312500001</v>
          </cell>
          <cell r="AM102">
            <v>-54205.002312500001</v>
          </cell>
          <cell r="AN102">
            <v>-54205.002312500001</v>
          </cell>
          <cell r="AO102">
            <v>-54205.002312500001</v>
          </cell>
          <cell r="AP102">
            <v>-54205.002312500001</v>
          </cell>
          <cell r="AQ102">
            <v>-54205.002312500001</v>
          </cell>
          <cell r="AR102">
            <v>-54205.002312500001</v>
          </cell>
          <cell r="AS102">
            <v>-54205.002312500001</v>
          </cell>
          <cell r="AT102">
            <v>-54205.002312500001</v>
          </cell>
          <cell r="AU102">
            <v>-54205.002312500001</v>
          </cell>
          <cell r="AV102">
            <v>-54205.002312500001</v>
          </cell>
          <cell r="AW102">
            <v>-54205.002312500001</v>
          </cell>
          <cell r="AX102">
            <v>-54808.820405763545</v>
          </cell>
          <cell r="AY102">
            <v>-54808.820405763545</v>
          </cell>
          <cell r="AZ102">
            <v>-54808.820405763545</v>
          </cell>
          <cell r="BA102">
            <v>-54808.820405763545</v>
          </cell>
          <cell r="BB102">
            <v>-54808.820405763545</v>
          </cell>
          <cell r="BC102">
            <v>-54808.820405763545</v>
          </cell>
          <cell r="BD102">
            <v>-54808.820405763545</v>
          </cell>
          <cell r="BE102">
            <v>-54808.820405763545</v>
          </cell>
          <cell r="BF102">
            <v>-54808.820405763545</v>
          </cell>
          <cell r="BG102">
            <v>-54808.820405763545</v>
          </cell>
          <cell r="BH102">
            <v>-54808.820405763545</v>
          </cell>
          <cell r="BI102">
            <v>-54808.820405763545</v>
          </cell>
          <cell r="BJ102">
            <v>-55395.796745430409</v>
          </cell>
          <cell r="BK102">
            <v>-55395.796745430409</v>
          </cell>
          <cell r="BL102">
            <v>-55395.796745430409</v>
          </cell>
          <cell r="BM102">
            <v>-55395.796745430409</v>
          </cell>
          <cell r="BN102">
            <v>-55395.796745430409</v>
          </cell>
          <cell r="BO102">
            <v>-55395.796745430409</v>
          </cell>
          <cell r="BP102">
            <v>-55395.796745430409</v>
          </cell>
          <cell r="BQ102">
            <v>-55395.796745430409</v>
          </cell>
          <cell r="BR102">
            <v>-55395.796745430409</v>
          </cell>
          <cell r="BS102">
            <v>-55395.796745430409</v>
          </cell>
          <cell r="BT102">
            <v>-55395.796745430409</v>
          </cell>
          <cell r="BU102">
            <v>-55395.796745430409</v>
          </cell>
          <cell r="BV102">
            <v>-55966.90998811859</v>
          </cell>
          <cell r="BW102">
            <v>-55966.90998811859</v>
          </cell>
          <cell r="BX102">
            <v>-55966.90998811859</v>
          </cell>
          <cell r="BY102">
            <v>-55966.90998811859</v>
          </cell>
          <cell r="BZ102">
            <v>-55966.90998811859</v>
          </cell>
          <cell r="CA102">
            <v>-55966.90998811859</v>
          </cell>
          <cell r="CB102">
            <v>-55966.90998811859</v>
          </cell>
          <cell r="CC102">
            <v>-55966.90998811859</v>
          </cell>
          <cell r="CD102">
            <v>-55966.90998811859</v>
          </cell>
          <cell r="CE102">
            <v>-55966.90998811859</v>
          </cell>
          <cell r="CF102">
            <v>-55966.90998811859</v>
          </cell>
          <cell r="CG102">
            <v>-55966.90998811859</v>
          </cell>
          <cell r="CH102">
            <v>-56548.874382417831</v>
          </cell>
          <cell r="CI102">
            <v>-56548.874382417831</v>
          </cell>
          <cell r="CJ102">
            <v>-56548.874382417831</v>
          </cell>
          <cell r="CK102">
            <v>-56548.874382417831</v>
          </cell>
          <cell r="CL102">
            <v>-56548.874382417831</v>
          </cell>
          <cell r="CM102">
            <v>-56548.874382417831</v>
          </cell>
          <cell r="CN102">
            <v>-56548.874382417831</v>
          </cell>
          <cell r="CO102">
            <v>-56548.874382417831</v>
          </cell>
          <cell r="CP102">
            <v>-56548.874382417831</v>
          </cell>
          <cell r="CQ102">
            <v>-56548.874382417831</v>
          </cell>
          <cell r="CR102">
            <v>-56548.874382417831</v>
          </cell>
          <cell r="CS102">
            <v>-56548.874382417831</v>
          </cell>
          <cell r="CT102">
            <v>-57141.896100208767</v>
          </cell>
          <cell r="CU102">
            <v>-57141.896100208767</v>
          </cell>
          <cell r="CV102">
            <v>-57141.896100208767</v>
          </cell>
          <cell r="CW102">
            <v>-57141.896100208767</v>
          </cell>
          <cell r="CX102">
            <v>-57141.896100208767</v>
          </cell>
          <cell r="CY102">
            <v>-57141.896100208767</v>
          </cell>
          <cell r="CZ102">
            <v>-57141.896100208767</v>
          </cell>
          <cell r="DA102">
            <v>-57141.896100208767</v>
          </cell>
          <cell r="DB102">
            <v>-57141.896100208767</v>
          </cell>
          <cell r="DC102">
            <v>-57141.896100208767</v>
          </cell>
          <cell r="DD102">
            <v>-57141.896100208767</v>
          </cell>
          <cell r="DE102">
            <v>-57141.896100208767</v>
          </cell>
          <cell r="DF102">
            <v>-57746.185230637733</v>
          </cell>
          <cell r="DG102">
            <v>-57746.185230637733</v>
          </cell>
          <cell r="DH102">
            <v>-57746.185230637733</v>
          </cell>
          <cell r="DI102">
            <v>-57746.185230637733</v>
          </cell>
          <cell r="DJ102">
            <v>-57746.185230637733</v>
          </cell>
          <cell r="DK102">
            <v>-57746.185230637733</v>
          </cell>
          <cell r="DL102">
            <v>-57746.185230637733</v>
          </cell>
          <cell r="DM102">
            <v>-57746.185230637733</v>
          </cell>
          <cell r="DN102">
            <v>-57746.185230637733</v>
          </cell>
          <cell r="DO102">
            <v>-57746.185230637733</v>
          </cell>
          <cell r="DP102">
            <v>-57746.185230637733</v>
          </cell>
          <cell r="DQ102">
            <v>-57746.185230637733</v>
          </cell>
        </row>
        <row r="103">
          <cell r="A103">
            <v>706</v>
          </cell>
          <cell r="B103">
            <v>-384200</v>
          </cell>
          <cell r="C103">
            <v>-384200</v>
          </cell>
          <cell r="D103">
            <v>-384200</v>
          </cell>
          <cell r="E103">
            <v>-384200</v>
          </cell>
          <cell r="F103">
            <v>-384200</v>
          </cell>
          <cell r="G103">
            <v>-384200</v>
          </cell>
          <cell r="H103">
            <v>-384200</v>
          </cell>
          <cell r="I103">
            <v>-384200</v>
          </cell>
          <cell r="J103">
            <v>-384200</v>
          </cell>
          <cell r="K103">
            <v>-384200</v>
          </cell>
          <cell r="L103">
            <v>-384200</v>
          </cell>
          <cell r="M103">
            <v>-384200</v>
          </cell>
          <cell r="N103">
            <v>-125840</v>
          </cell>
          <cell r="O103">
            <v>-125840</v>
          </cell>
          <cell r="P103">
            <v>-125840</v>
          </cell>
          <cell r="Q103">
            <v>-125840</v>
          </cell>
          <cell r="R103">
            <v>-125840</v>
          </cell>
          <cell r="S103">
            <v>-125840</v>
          </cell>
          <cell r="T103">
            <v>-125840</v>
          </cell>
          <cell r="U103">
            <v>-125840</v>
          </cell>
          <cell r="V103">
            <v>-125840</v>
          </cell>
          <cell r="W103">
            <v>-125840</v>
          </cell>
          <cell r="X103">
            <v>-125840</v>
          </cell>
          <cell r="Y103">
            <v>-125840</v>
          </cell>
          <cell r="Z103">
            <v>-131520</v>
          </cell>
          <cell r="AA103">
            <v>-131520</v>
          </cell>
          <cell r="AB103">
            <v>-131520</v>
          </cell>
          <cell r="AC103">
            <v>-131520</v>
          </cell>
          <cell r="AD103">
            <v>-131520</v>
          </cell>
          <cell r="AE103">
            <v>-131520</v>
          </cell>
          <cell r="AF103">
            <v>-131520</v>
          </cell>
          <cell r="AG103">
            <v>-131520</v>
          </cell>
          <cell r="AH103">
            <v>-131520</v>
          </cell>
          <cell r="AI103">
            <v>-131520</v>
          </cell>
          <cell r="AJ103">
            <v>-131520</v>
          </cell>
          <cell r="AK103">
            <v>-131520</v>
          </cell>
          <cell r="AL103">
            <v>-137440</v>
          </cell>
          <cell r="AM103">
            <v>-137440</v>
          </cell>
          <cell r="AN103">
            <v>-137440</v>
          </cell>
          <cell r="AO103">
            <v>-137440</v>
          </cell>
          <cell r="AP103">
            <v>-137440</v>
          </cell>
          <cell r="AQ103">
            <v>-137440</v>
          </cell>
          <cell r="AR103">
            <v>-137440</v>
          </cell>
          <cell r="AS103">
            <v>-137440</v>
          </cell>
          <cell r="AT103">
            <v>-137440</v>
          </cell>
          <cell r="AU103">
            <v>-137440</v>
          </cell>
          <cell r="AV103">
            <v>-137440</v>
          </cell>
          <cell r="AW103">
            <v>-137440</v>
          </cell>
          <cell r="AX103">
            <v>-143600</v>
          </cell>
          <cell r="AY103">
            <v>-143600</v>
          </cell>
          <cell r="AZ103">
            <v>-143600</v>
          </cell>
          <cell r="BA103">
            <v>-143600</v>
          </cell>
          <cell r="BB103">
            <v>-143600</v>
          </cell>
          <cell r="BC103">
            <v>-143600</v>
          </cell>
          <cell r="BD103">
            <v>-143600</v>
          </cell>
          <cell r="BE103">
            <v>-143600</v>
          </cell>
          <cell r="BF103">
            <v>-143600</v>
          </cell>
          <cell r="BG103">
            <v>-143600</v>
          </cell>
          <cell r="BH103">
            <v>-143600</v>
          </cell>
          <cell r="BI103">
            <v>-143600</v>
          </cell>
          <cell r="BJ103">
            <v>-150080</v>
          </cell>
          <cell r="BK103">
            <v>-150080</v>
          </cell>
          <cell r="BL103">
            <v>-150080</v>
          </cell>
          <cell r="BM103">
            <v>-150080</v>
          </cell>
          <cell r="BN103">
            <v>-150080</v>
          </cell>
          <cell r="BO103">
            <v>-150080</v>
          </cell>
          <cell r="BP103">
            <v>-150080</v>
          </cell>
          <cell r="BQ103">
            <v>-150080</v>
          </cell>
          <cell r="BR103">
            <v>-150080</v>
          </cell>
          <cell r="BS103">
            <v>-150080</v>
          </cell>
          <cell r="BT103">
            <v>-150080</v>
          </cell>
          <cell r="BU103">
            <v>-150080</v>
          </cell>
          <cell r="BV103">
            <v>-156880</v>
          </cell>
          <cell r="BW103">
            <v>-156880</v>
          </cell>
          <cell r="BX103">
            <v>-156880</v>
          </cell>
          <cell r="BY103">
            <v>-156880</v>
          </cell>
          <cell r="BZ103">
            <v>-156880</v>
          </cell>
          <cell r="CA103">
            <v>-156880</v>
          </cell>
          <cell r="CB103">
            <v>-156880</v>
          </cell>
          <cell r="CC103">
            <v>-156880</v>
          </cell>
          <cell r="CD103">
            <v>-156880</v>
          </cell>
          <cell r="CE103">
            <v>-156880</v>
          </cell>
          <cell r="CF103">
            <v>-156880</v>
          </cell>
          <cell r="CG103">
            <v>-156880</v>
          </cell>
          <cell r="CH103">
            <v>-163920</v>
          </cell>
          <cell r="CI103">
            <v>-163920</v>
          </cell>
          <cell r="CJ103">
            <v>-163920</v>
          </cell>
          <cell r="CK103">
            <v>-163920</v>
          </cell>
          <cell r="CL103">
            <v>-163920</v>
          </cell>
          <cell r="CM103">
            <v>-163920</v>
          </cell>
          <cell r="CN103">
            <v>-163920</v>
          </cell>
          <cell r="CO103">
            <v>-163920</v>
          </cell>
          <cell r="CP103">
            <v>-163920</v>
          </cell>
          <cell r="CQ103">
            <v>-163920</v>
          </cell>
          <cell r="CR103">
            <v>-163920</v>
          </cell>
          <cell r="CS103">
            <v>-163920</v>
          </cell>
          <cell r="CT103">
            <v>-171280</v>
          </cell>
          <cell r="CU103">
            <v>-171280</v>
          </cell>
          <cell r="CV103">
            <v>-171280</v>
          </cell>
          <cell r="CW103">
            <v>-171280</v>
          </cell>
          <cell r="CX103">
            <v>-171280</v>
          </cell>
          <cell r="CY103">
            <v>-171280</v>
          </cell>
          <cell r="CZ103">
            <v>-171280</v>
          </cell>
          <cell r="DA103">
            <v>-171280</v>
          </cell>
          <cell r="DB103">
            <v>-171280</v>
          </cell>
          <cell r="DC103">
            <v>-171280</v>
          </cell>
          <cell r="DD103">
            <v>-171280</v>
          </cell>
          <cell r="DE103">
            <v>-171280</v>
          </cell>
          <cell r="DF103">
            <v>-178960</v>
          </cell>
          <cell r="DG103">
            <v>-178960</v>
          </cell>
          <cell r="DH103">
            <v>-178960</v>
          </cell>
          <cell r="DI103">
            <v>-178960</v>
          </cell>
          <cell r="DJ103">
            <v>-178960</v>
          </cell>
          <cell r="DK103">
            <v>-178960</v>
          </cell>
          <cell r="DL103">
            <v>-178960</v>
          </cell>
          <cell r="DM103">
            <v>-178960</v>
          </cell>
          <cell r="DN103">
            <v>-178960</v>
          </cell>
          <cell r="DO103">
            <v>-178960</v>
          </cell>
          <cell r="DP103">
            <v>-178960</v>
          </cell>
          <cell r="DQ103">
            <v>-178960</v>
          </cell>
        </row>
        <row r="104">
          <cell r="A104">
            <v>707</v>
          </cell>
          <cell r="B104">
            <v>-699368.64833553717</v>
          </cell>
          <cell r="C104">
            <v>-699368.64507250173</v>
          </cell>
          <cell r="D104">
            <v>-699368.64760632569</v>
          </cell>
          <cell r="E104">
            <v>-699368.64553673228</v>
          </cell>
          <cell r="F104">
            <v>-699368.64293270721</v>
          </cell>
          <cell r="G104">
            <v>-699368.64812697866</v>
          </cell>
          <cell r="H104">
            <v>-699368.64293270721</v>
          </cell>
          <cell r="I104">
            <v>-699368.64293270721</v>
          </cell>
          <cell r="J104">
            <v>-699368.64305795764</v>
          </cell>
          <cell r="K104">
            <v>-699368.64806607389</v>
          </cell>
          <cell r="L104">
            <v>-699368.64976382942</v>
          </cell>
          <cell r="M104">
            <v>-699368.64589999989</v>
          </cell>
          <cell r="N104">
            <v>-759780</v>
          </cell>
          <cell r="O104">
            <v>-759780</v>
          </cell>
          <cell r="P104">
            <v>-759780</v>
          </cell>
          <cell r="Q104">
            <v>-759780</v>
          </cell>
          <cell r="R104">
            <v>-759780</v>
          </cell>
          <cell r="S104">
            <v>-759780</v>
          </cell>
          <cell r="T104">
            <v>-759780</v>
          </cell>
          <cell r="U104">
            <v>-759780</v>
          </cell>
          <cell r="V104">
            <v>-759780</v>
          </cell>
          <cell r="W104">
            <v>-759780</v>
          </cell>
          <cell r="X104">
            <v>-759780</v>
          </cell>
          <cell r="Y104">
            <v>-759780</v>
          </cell>
          <cell r="Z104">
            <v>-759780</v>
          </cell>
          <cell r="AA104">
            <v>-759780</v>
          </cell>
          <cell r="AB104">
            <v>-759780</v>
          </cell>
          <cell r="AC104">
            <v>-759780</v>
          </cell>
          <cell r="AD104">
            <v>-759780</v>
          </cell>
          <cell r="AE104">
            <v>-759780</v>
          </cell>
          <cell r="AF104">
            <v>-759780</v>
          </cell>
          <cell r="AG104">
            <v>-759780</v>
          </cell>
          <cell r="AH104">
            <v>-759780</v>
          </cell>
          <cell r="AI104">
            <v>-759780</v>
          </cell>
          <cell r="AJ104">
            <v>-759780</v>
          </cell>
          <cell r="AK104">
            <v>-759780</v>
          </cell>
          <cell r="AL104">
            <v>-759780</v>
          </cell>
          <cell r="AM104">
            <v>-759780</v>
          </cell>
          <cell r="AN104">
            <v>-759780</v>
          </cell>
          <cell r="AO104">
            <v>-759780</v>
          </cell>
          <cell r="AP104">
            <v>-759780</v>
          </cell>
          <cell r="AQ104">
            <v>-759780</v>
          </cell>
          <cell r="AR104">
            <v>-759780</v>
          </cell>
          <cell r="AS104">
            <v>-759780</v>
          </cell>
          <cell r="AT104">
            <v>-759780</v>
          </cell>
          <cell r="AU104">
            <v>-759780</v>
          </cell>
          <cell r="AV104">
            <v>-759780</v>
          </cell>
          <cell r="AW104">
            <v>-759780</v>
          </cell>
          <cell r="AX104">
            <v>-759780</v>
          </cell>
          <cell r="AY104">
            <v>-759780</v>
          </cell>
          <cell r="AZ104">
            <v>-759780</v>
          </cell>
          <cell r="BA104">
            <v>-759780</v>
          </cell>
          <cell r="BB104">
            <v>-759780</v>
          </cell>
          <cell r="BC104">
            <v>-759780</v>
          </cell>
          <cell r="BD104">
            <v>-759780</v>
          </cell>
          <cell r="BE104">
            <v>-759780</v>
          </cell>
          <cell r="BF104">
            <v>-759780</v>
          </cell>
          <cell r="BG104">
            <v>-759780</v>
          </cell>
          <cell r="BH104">
            <v>-759780</v>
          </cell>
          <cell r="BI104">
            <v>-759780</v>
          </cell>
          <cell r="BJ104">
            <v>-759780</v>
          </cell>
          <cell r="BK104">
            <v>-759780</v>
          </cell>
          <cell r="BL104">
            <v>-759780</v>
          </cell>
          <cell r="BM104">
            <v>-759780</v>
          </cell>
          <cell r="BN104">
            <v>-759780</v>
          </cell>
          <cell r="BO104">
            <v>-759780</v>
          </cell>
          <cell r="BP104">
            <v>-759780</v>
          </cell>
          <cell r="BQ104">
            <v>-759780</v>
          </cell>
          <cell r="BR104">
            <v>-759780</v>
          </cell>
          <cell r="BS104">
            <v>-759780</v>
          </cell>
          <cell r="BT104">
            <v>-759780</v>
          </cell>
          <cell r="BU104">
            <v>-759780</v>
          </cell>
          <cell r="BV104">
            <v>-759780</v>
          </cell>
          <cell r="BW104">
            <v>-759780</v>
          </cell>
          <cell r="BX104">
            <v>-759780</v>
          </cell>
          <cell r="BY104">
            <v>-759780</v>
          </cell>
          <cell r="BZ104">
            <v>-759780</v>
          </cell>
          <cell r="CA104">
            <v>-759780</v>
          </cell>
          <cell r="CB104">
            <v>-759780</v>
          </cell>
          <cell r="CC104">
            <v>-759780</v>
          </cell>
          <cell r="CD104">
            <v>-759780</v>
          </cell>
          <cell r="CE104">
            <v>-759780</v>
          </cell>
          <cell r="CF104">
            <v>-759780</v>
          </cell>
          <cell r="CG104">
            <v>-759780</v>
          </cell>
          <cell r="CH104">
            <v>-759780</v>
          </cell>
          <cell r="CI104">
            <v>-759780</v>
          </cell>
          <cell r="CJ104">
            <v>-759780</v>
          </cell>
          <cell r="CK104">
            <v>-759780</v>
          </cell>
          <cell r="CL104">
            <v>-759780</v>
          </cell>
          <cell r="CM104">
            <v>-759780</v>
          </cell>
          <cell r="CN104">
            <v>-759780</v>
          </cell>
          <cell r="CO104">
            <v>-759780</v>
          </cell>
          <cell r="CP104">
            <v>-759780</v>
          </cell>
          <cell r="CQ104">
            <v>-759780</v>
          </cell>
          <cell r="CR104">
            <v>-759780</v>
          </cell>
          <cell r="CS104">
            <v>-759780</v>
          </cell>
          <cell r="CT104">
            <v>-759780</v>
          </cell>
          <cell r="CU104">
            <v>-759780</v>
          </cell>
          <cell r="CV104">
            <v>-759780</v>
          </cell>
          <cell r="CW104">
            <v>-759780</v>
          </cell>
          <cell r="CX104">
            <v>-759780</v>
          </cell>
          <cell r="CY104">
            <v>-759780</v>
          </cell>
          <cell r="CZ104">
            <v>-759780</v>
          </cell>
          <cell r="DA104">
            <v>-759780</v>
          </cell>
          <cell r="DB104">
            <v>-759780</v>
          </cell>
          <cell r="DC104">
            <v>-759780</v>
          </cell>
          <cell r="DD104">
            <v>-759780</v>
          </cell>
          <cell r="DE104">
            <v>-759780</v>
          </cell>
          <cell r="DF104">
            <v>-759780</v>
          </cell>
          <cell r="DG104">
            <v>-759780</v>
          </cell>
          <cell r="DH104">
            <v>-759780</v>
          </cell>
          <cell r="DI104">
            <v>-759780</v>
          </cell>
          <cell r="DJ104">
            <v>-759780</v>
          </cell>
          <cell r="DK104">
            <v>-759780</v>
          </cell>
          <cell r="DL104">
            <v>-759780</v>
          </cell>
          <cell r="DM104">
            <v>-759780</v>
          </cell>
          <cell r="DN104">
            <v>-759780</v>
          </cell>
          <cell r="DO104">
            <v>-759780</v>
          </cell>
          <cell r="DP104">
            <v>-759780</v>
          </cell>
          <cell r="DQ104">
            <v>-759780</v>
          </cell>
        </row>
        <row r="105">
          <cell r="A105">
            <v>708</v>
          </cell>
          <cell r="B105">
            <v>-151050</v>
          </cell>
          <cell r="C105">
            <v>-151050</v>
          </cell>
          <cell r="D105">
            <v>-151050</v>
          </cell>
          <cell r="E105">
            <v>-151050</v>
          </cell>
          <cell r="F105">
            <v>-151050</v>
          </cell>
          <cell r="G105">
            <v>-151050</v>
          </cell>
          <cell r="H105">
            <v>-151050</v>
          </cell>
          <cell r="I105">
            <v>-151050</v>
          </cell>
          <cell r="J105">
            <v>-151050</v>
          </cell>
          <cell r="K105">
            <v>-151050</v>
          </cell>
          <cell r="L105">
            <v>-151050</v>
          </cell>
          <cell r="M105">
            <v>-151050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-1240250</v>
          </cell>
          <cell r="U105">
            <v>-1240250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-1525260</v>
          </cell>
          <cell r="AG105">
            <v>-1525260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-1812285</v>
          </cell>
          <cell r="AS105">
            <v>-1812285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-2124500</v>
          </cell>
          <cell r="BE105">
            <v>-2124500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-2177875</v>
          </cell>
          <cell r="BQ105">
            <v>-2177875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-2232125</v>
          </cell>
          <cell r="CC105">
            <v>-2232125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-2288125</v>
          </cell>
          <cell r="CO105">
            <v>-2288125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-2345000</v>
          </cell>
          <cell r="DA105">
            <v>-2345000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-2403625</v>
          </cell>
          <cell r="DM105">
            <v>-2403625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</row>
        <row r="106">
          <cell r="A106">
            <v>720</v>
          </cell>
          <cell r="B106">
            <v>1556640</v>
          </cell>
          <cell r="C106">
            <v>1556640</v>
          </cell>
          <cell r="D106">
            <v>1556640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1556640</v>
          </cell>
          <cell r="L106">
            <v>1556640</v>
          </cell>
          <cell r="M106">
            <v>1556640</v>
          </cell>
          <cell r="N106">
            <v>-384200</v>
          </cell>
          <cell r="O106">
            <v>-384200</v>
          </cell>
          <cell r="P106">
            <v>-384200</v>
          </cell>
          <cell r="Q106">
            <v>-384200</v>
          </cell>
          <cell r="R106">
            <v>-384200</v>
          </cell>
          <cell r="S106">
            <v>-384200</v>
          </cell>
          <cell r="T106">
            <v>-384200</v>
          </cell>
          <cell r="U106">
            <v>-384200</v>
          </cell>
          <cell r="V106">
            <v>-384200</v>
          </cell>
          <cell r="W106">
            <v>-384200</v>
          </cell>
          <cell r="X106">
            <v>-384200</v>
          </cell>
          <cell r="Y106">
            <v>-384200</v>
          </cell>
          <cell r="Z106">
            <v>-384200</v>
          </cell>
          <cell r="AA106">
            <v>-384200</v>
          </cell>
          <cell r="AB106">
            <v>-384200</v>
          </cell>
          <cell r="AC106">
            <v>-384200</v>
          </cell>
          <cell r="AD106">
            <v>-384200</v>
          </cell>
          <cell r="AE106">
            <v>-384200</v>
          </cell>
          <cell r="AF106">
            <v>-384200</v>
          </cell>
          <cell r="AG106">
            <v>-384200</v>
          </cell>
          <cell r="AH106">
            <v>-384200</v>
          </cell>
          <cell r="AI106">
            <v>-384200</v>
          </cell>
          <cell r="AJ106">
            <v>-384200</v>
          </cell>
          <cell r="AK106">
            <v>-384200</v>
          </cell>
          <cell r="AL106">
            <v>-384200</v>
          </cell>
          <cell r="AM106">
            <v>-384200</v>
          </cell>
          <cell r="AN106">
            <v>-384200</v>
          </cell>
          <cell r="AO106">
            <v>-384200</v>
          </cell>
          <cell r="AP106">
            <v>-384200</v>
          </cell>
          <cell r="AQ106">
            <v>-384200</v>
          </cell>
          <cell r="AR106">
            <v>-384200</v>
          </cell>
          <cell r="AS106">
            <v>-384200</v>
          </cell>
          <cell r="AT106">
            <v>-384200</v>
          </cell>
          <cell r="AU106">
            <v>-384200</v>
          </cell>
          <cell r="AV106">
            <v>-384200</v>
          </cell>
          <cell r="AW106">
            <v>-384200</v>
          </cell>
          <cell r="AX106">
            <v>-384200</v>
          </cell>
          <cell r="AY106">
            <v>-384200</v>
          </cell>
          <cell r="AZ106">
            <v>-384200</v>
          </cell>
          <cell r="BA106">
            <v>-384200</v>
          </cell>
          <cell r="BB106">
            <v>-384200</v>
          </cell>
          <cell r="BC106">
            <v>-384200</v>
          </cell>
          <cell r="BD106">
            <v>-384200</v>
          </cell>
          <cell r="BE106">
            <v>-384200</v>
          </cell>
          <cell r="BF106">
            <v>-384200</v>
          </cell>
          <cell r="BG106">
            <v>-384200</v>
          </cell>
          <cell r="BH106">
            <v>-384200</v>
          </cell>
          <cell r="BI106">
            <v>-384200</v>
          </cell>
          <cell r="BJ106">
            <v>-384200</v>
          </cell>
          <cell r="BK106">
            <v>-384200</v>
          </cell>
          <cell r="BL106">
            <v>-384200</v>
          </cell>
          <cell r="BM106">
            <v>-384200</v>
          </cell>
          <cell r="BN106">
            <v>-384200</v>
          </cell>
          <cell r="BO106">
            <v>-384200</v>
          </cell>
          <cell r="BP106">
            <v>-384200</v>
          </cell>
          <cell r="BQ106">
            <v>-384200</v>
          </cell>
          <cell r="BR106">
            <v>-384200</v>
          </cell>
          <cell r="BS106">
            <v>-384200</v>
          </cell>
          <cell r="BT106">
            <v>-384200</v>
          </cell>
          <cell r="BU106">
            <v>-384200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</row>
        <row r="107">
          <cell r="A107">
            <v>726</v>
          </cell>
          <cell r="B107">
            <v>0</v>
          </cell>
          <cell r="C107">
            <v>-21221</v>
          </cell>
          <cell r="D107">
            <v>-21221</v>
          </cell>
          <cell r="E107">
            <v>-21137</v>
          </cell>
          <cell r="F107">
            <v>-21137</v>
          </cell>
          <cell r="G107">
            <v>-21137</v>
          </cell>
          <cell r="H107">
            <v>-20801</v>
          </cell>
          <cell r="I107">
            <v>-20801</v>
          </cell>
          <cell r="J107">
            <v>-21221</v>
          </cell>
          <cell r="K107">
            <v>-21221</v>
          </cell>
          <cell r="L107">
            <v>-21221</v>
          </cell>
          <cell r="M107">
            <v>-21221</v>
          </cell>
          <cell r="N107">
            <v>-699368.64589999989</v>
          </cell>
          <cell r="O107">
            <v>-699368.64589999989</v>
          </cell>
          <cell r="P107">
            <v>-699368.64589999989</v>
          </cell>
          <cell r="Q107">
            <v>-699368.64589999989</v>
          </cell>
          <cell r="R107">
            <v>-699368.64589999989</v>
          </cell>
          <cell r="S107">
            <v>-699368.64589999989</v>
          </cell>
          <cell r="T107">
            <v>-699368.64589999989</v>
          </cell>
          <cell r="U107">
            <v>-699368.64589999989</v>
          </cell>
          <cell r="V107">
            <v>-699368.64589999989</v>
          </cell>
          <cell r="W107">
            <v>-699368.64589999989</v>
          </cell>
          <cell r="X107">
            <v>-699368.64589999989</v>
          </cell>
          <cell r="Y107">
            <v>-699368.64589999989</v>
          </cell>
          <cell r="Z107">
            <v>-699368.64589999989</v>
          </cell>
          <cell r="AA107">
            <v>-699368.64589999989</v>
          </cell>
          <cell r="AB107">
            <v>-699368.64589999989</v>
          </cell>
          <cell r="AC107">
            <v>-699368.64589999989</v>
          </cell>
          <cell r="AD107">
            <v>-699368.64589999989</v>
          </cell>
          <cell r="AE107">
            <v>-699368.64589999989</v>
          </cell>
          <cell r="AF107">
            <v>-699368.64589999989</v>
          </cell>
          <cell r="AG107">
            <v>-699368.64589999989</v>
          </cell>
          <cell r="AH107">
            <v>-699368.64589999989</v>
          </cell>
          <cell r="AI107">
            <v>-699368.64589999989</v>
          </cell>
          <cell r="AJ107">
            <v>-699368.64589999989</v>
          </cell>
          <cell r="AK107">
            <v>-699368.64589999989</v>
          </cell>
          <cell r="AL107">
            <v>-699368.64589999989</v>
          </cell>
          <cell r="AM107">
            <v>-699368.64589999989</v>
          </cell>
          <cell r="AN107">
            <v>-699368.64589999989</v>
          </cell>
          <cell r="AO107">
            <v>-699368.64589999989</v>
          </cell>
          <cell r="AP107">
            <v>-699368.64589999989</v>
          </cell>
          <cell r="AQ107">
            <v>-699368.64589999989</v>
          </cell>
          <cell r="AR107">
            <v>-699368.64589999989</v>
          </cell>
          <cell r="AS107">
            <v>-699368.64589999989</v>
          </cell>
          <cell r="AT107">
            <v>-699368.64589999989</v>
          </cell>
          <cell r="AU107">
            <v>-699368.64589999989</v>
          </cell>
          <cell r="AV107">
            <v>-699368.64589999989</v>
          </cell>
          <cell r="AW107">
            <v>-699368.64589999989</v>
          </cell>
          <cell r="AX107">
            <v>-699368.64589999989</v>
          </cell>
          <cell r="AY107">
            <v>-699368.64589999989</v>
          </cell>
          <cell r="AZ107">
            <v>-699368.64589999989</v>
          </cell>
          <cell r="BA107">
            <v>-699368.64589999989</v>
          </cell>
          <cell r="BB107">
            <v>-699368.64589999989</v>
          </cell>
          <cell r="BC107">
            <v>-699368.64589999989</v>
          </cell>
          <cell r="BD107">
            <v>-699368.64589999989</v>
          </cell>
          <cell r="BE107">
            <v>-699368.64589999989</v>
          </cell>
          <cell r="BF107">
            <v>-699368.64589999989</v>
          </cell>
          <cell r="BG107">
            <v>-699368.64589999989</v>
          </cell>
          <cell r="BH107">
            <v>-699368.64589999989</v>
          </cell>
          <cell r="BI107">
            <v>-699368.64589999989</v>
          </cell>
          <cell r="BJ107">
            <v>-699368.64589999989</v>
          </cell>
          <cell r="BK107">
            <v>-699368.64589999989</v>
          </cell>
          <cell r="BL107">
            <v>-699368.64589999989</v>
          </cell>
          <cell r="BM107">
            <v>-699368.64589999989</v>
          </cell>
          <cell r="BN107">
            <v>-699368.64589999989</v>
          </cell>
          <cell r="BO107">
            <v>-699368.64589999989</v>
          </cell>
          <cell r="BP107">
            <v>-699368.64589999989</v>
          </cell>
          <cell r="BQ107">
            <v>-699368.64589999989</v>
          </cell>
          <cell r="BR107">
            <v>-699368.64589999989</v>
          </cell>
          <cell r="BS107">
            <v>-699368.64589999989</v>
          </cell>
          <cell r="BT107">
            <v>-699368.64589999989</v>
          </cell>
          <cell r="BU107">
            <v>-699368.64589999989</v>
          </cell>
          <cell r="BV107">
            <v>-699368.64589999989</v>
          </cell>
          <cell r="BW107">
            <v>-699368.64589999989</v>
          </cell>
          <cell r="BX107">
            <v>-699368.64589999989</v>
          </cell>
          <cell r="BY107">
            <v>-699368.64589999989</v>
          </cell>
          <cell r="BZ107">
            <v>-699368.64589999989</v>
          </cell>
          <cell r="CA107">
            <v>-699368.64589999989</v>
          </cell>
          <cell r="CB107">
            <v>-699368.64589999989</v>
          </cell>
          <cell r="CC107">
            <v>-699368.64589999989</v>
          </cell>
          <cell r="CD107">
            <v>-699368.64589999989</v>
          </cell>
          <cell r="CE107">
            <v>-699368.64589999989</v>
          </cell>
          <cell r="CF107">
            <v>-699368.64589999989</v>
          </cell>
          <cell r="CG107">
            <v>-699368.64589999989</v>
          </cell>
          <cell r="CH107">
            <v>-699368.64589999989</v>
          </cell>
          <cell r="CI107">
            <v>-699368.64589999989</v>
          </cell>
          <cell r="CJ107">
            <v>-699368.64589999989</v>
          </cell>
          <cell r="CK107">
            <v>-699368.64589999989</v>
          </cell>
          <cell r="CL107">
            <v>-699368.64589999989</v>
          </cell>
          <cell r="CM107">
            <v>-699368.64589999989</v>
          </cell>
          <cell r="CN107">
            <v>-699368.64589999989</v>
          </cell>
          <cell r="CO107">
            <v>-699368.64589999989</v>
          </cell>
          <cell r="CP107">
            <v>-699368.64589999989</v>
          </cell>
          <cell r="CQ107">
            <v>-699368.64589999989</v>
          </cell>
          <cell r="CR107">
            <v>-699368.64589999989</v>
          </cell>
          <cell r="CS107">
            <v>-699368.64589999989</v>
          </cell>
          <cell r="CT107">
            <v>-699368.64589999989</v>
          </cell>
          <cell r="CU107">
            <v>-699368.64589999989</v>
          </cell>
          <cell r="CV107">
            <v>-699368.64589999989</v>
          </cell>
          <cell r="CW107">
            <v>-699368.64589999989</v>
          </cell>
          <cell r="CX107">
            <v>-699368.64589999989</v>
          </cell>
          <cell r="CY107">
            <v>-699368.64589999989</v>
          </cell>
          <cell r="CZ107">
            <v>-699368.64589999989</v>
          </cell>
          <cell r="DA107">
            <v>-699368.64589999989</v>
          </cell>
          <cell r="DB107">
            <v>-699368.64589999989</v>
          </cell>
          <cell r="DC107">
            <v>-699368.64589999989</v>
          </cell>
          <cell r="DD107">
            <v>-699368.64589999989</v>
          </cell>
          <cell r="DE107">
            <v>-699368.64589999989</v>
          </cell>
          <cell r="DF107">
            <v>-699368.64589999989</v>
          </cell>
          <cell r="DG107">
            <v>-699368.64589999989</v>
          </cell>
          <cell r="DH107">
            <v>-699368.64589999989</v>
          </cell>
          <cell r="DI107">
            <v>-699368.64589999989</v>
          </cell>
          <cell r="DJ107">
            <v>-699368.64589999989</v>
          </cell>
          <cell r="DK107">
            <v>-699368.64589999989</v>
          </cell>
          <cell r="DL107">
            <v>-699368.64589999989</v>
          </cell>
          <cell r="DM107">
            <v>-699368.64589999989</v>
          </cell>
          <cell r="DN107">
            <v>-699368.64589999989</v>
          </cell>
          <cell r="DO107">
            <v>-699368.64589999989</v>
          </cell>
          <cell r="DP107">
            <v>-699368.64589999989</v>
          </cell>
          <cell r="DQ107">
            <v>-699368.64589999989</v>
          </cell>
        </row>
        <row r="108">
          <cell r="A108">
            <v>727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-7949.43</v>
          </cell>
          <cell r="I108">
            <v>0</v>
          </cell>
          <cell r="J108">
            <v>-1500</v>
          </cell>
          <cell r="K108">
            <v>-1500</v>
          </cell>
          <cell r="L108">
            <v>-1500</v>
          </cell>
          <cell r="M108">
            <v>-1500</v>
          </cell>
          <cell r="N108">
            <v>-151050</v>
          </cell>
          <cell r="O108">
            <v>-151050</v>
          </cell>
          <cell r="P108">
            <v>-151050</v>
          </cell>
          <cell r="Q108">
            <v>-151050</v>
          </cell>
          <cell r="R108">
            <v>-151050</v>
          </cell>
          <cell r="S108">
            <v>-151050</v>
          </cell>
          <cell r="T108">
            <v>-151050</v>
          </cell>
          <cell r="U108">
            <v>-151050</v>
          </cell>
          <cell r="V108">
            <v>-151050</v>
          </cell>
          <cell r="W108">
            <v>-151050</v>
          </cell>
          <cell r="X108">
            <v>-151050</v>
          </cell>
          <cell r="Y108">
            <v>-151050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</row>
        <row r="109">
          <cell r="A109">
            <v>753</v>
          </cell>
          <cell r="B109">
            <v>-1717423.67</v>
          </cell>
          <cell r="C109">
            <v>-1717423.67</v>
          </cell>
          <cell r="D109">
            <v>-1717423.67</v>
          </cell>
          <cell r="E109">
            <v>-1717423.67</v>
          </cell>
          <cell r="F109">
            <v>-1717423.67</v>
          </cell>
          <cell r="G109">
            <v>-1717423.67</v>
          </cell>
          <cell r="H109">
            <v>-1717423.67</v>
          </cell>
          <cell r="I109">
            <v>-1717423.67</v>
          </cell>
          <cell r="J109">
            <v>-1717423.67</v>
          </cell>
          <cell r="K109">
            <v>-1717423.67</v>
          </cell>
          <cell r="L109">
            <v>-1717423.67</v>
          </cell>
          <cell r="M109">
            <v>-1717423.67</v>
          </cell>
          <cell r="N109">
            <v>1155600</v>
          </cell>
          <cell r="O109">
            <v>1155600</v>
          </cell>
          <cell r="P109">
            <v>1155600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1155600</v>
          </cell>
          <cell r="X109">
            <v>1155600</v>
          </cell>
          <cell r="Y109">
            <v>1155600</v>
          </cell>
          <cell r="Z109">
            <v>717100.06</v>
          </cell>
          <cell r="AA109">
            <v>717100.06</v>
          </cell>
          <cell r="AB109">
            <v>717100.06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717100.06</v>
          </cell>
          <cell r="AJ109">
            <v>717100.06</v>
          </cell>
          <cell r="AK109">
            <v>717100.06</v>
          </cell>
          <cell r="AL109">
            <v>360720.03</v>
          </cell>
          <cell r="AM109">
            <v>360720.03</v>
          </cell>
          <cell r="AN109">
            <v>360720.03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360720.03</v>
          </cell>
          <cell r="AV109">
            <v>360720.03</v>
          </cell>
          <cell r="AW109">
            <v>360720.03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</row>
        <row r="110">
          <cell r="A110">
            <v>755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-15230</v>
          </cell>
          <cell r="K110">
            <v>-15230</v>
          </cell>
          <cell r="L110">
            <v>-15230</v>
          </cell>
          <cell r="M110">
            <v>-15230</v>
          </cell>
          <cell r="N110">
            <v>-19520.423999999999</v>
          </cell>
          <cell r="O110">
            <v>-21221</v>
          </cell>
          <cell r="P110">
            <v>-21221</v>
          </cell>
          <cell r="Q110">
            <v>-21221</v>
          </cell>
          <cell r="R110">
            <v>-21221</v>
          </cell>
          <cell r="S110">
            <v>-21221</v>
          </cell>
          <cell r="T110">
            <v>-21221</v>
          </cell>
          <cell r="U110">
            <v>-21221</v>
          </cell>
          <cell r="V110">
            <v>-21221</v>
          </cell>
          <cell r="W110">
            <v>-23343.1</v>
          </cell>
          <cell r="X110">
            <v>-23343.1</v>
          </cell>
          <cell r="Y110">
            <v>-23343.1</v>
          </cell>
          <cell r="Z110">
            <v>-21472.466399999998</v>
          </cell>
          <cell r="AA110">
            <v>-23343.1</v>
          </cell>
          <cell r="AB110">
            <v>-23343.1</v>
          </cell>
          <cell r="AC110">
            <v>-23343.1</v>
          </cell>
          <cell r="AD110">
            <v>-23343.1</v>
          </cell>
          <cell r="AE110">
            <v>-23343.1</v>
          </cell>
          <cell r="AF110">
            <v>-23343.1</v>
          </cell>
          <cell r="AG110">
            <v>-23343.1</v>
          </cell>
          <cell r="AH110">
            <v>-23343.1</v>
          </cell>
          <cell r="AI110">
            <v>-23343.1</v>
          </cell>
          <cell r="AJ110">
            <v>-23343.1</v>
          </cell>
          <cell r="AK110">
            <v>-23343.1</v>
          </cell>
          <cell r="AL110">
            <v>-21472.466399999998</v>
          </cell>
          <cell r="AM110">
            <v>-23343.1</v>
          </cell>
          <cell r="AN110">
            <v>-23343.1</v>
          </cell>
          <cell r="AO110">
            <v>-23343.1</v>
          </cell>
          <cell r="AP110">
            <v>-23343.1</v>
          </cell>
          <cell r="AQ110">
            <v>-23343.1</v>
          </cell>
          <cell r="AR110">
            <v>-23343.1</v>
          </cell>
          <cell r="AS110">
            <v>-23343.1</v>
          </cell>
          <cell r="AT110">
            <v>-23343.1</v>
          </cell>
          <cell r="AU110">
            <v>-24510.255000000008</v>
          </cell>
          <cell r="AV110">
            <v>-24510.255000000008</v>
          </cell>
          <cell r="AW110">
            <v>-24510.255000000008</v>
          </cell>
          <cell r="AX110">
            <v>-22546.08972</v>
          </cell>
          <cell r="AY110">
            <v>-24510.255000000008</v>
          </cell>
          <cell r="AZ110">
            <v>-24510.255000000008</v>
          </cell>
          <cell r="BA110">
            <v>-24510.255000000008</v>
          </cell>
          <cell r="BB110">
            <v>-24510.255000000008</v>
          </cell>
          <cell r="BC110">
            <v>-24510.255000000008</v>
          </cell>
          <cell r="BD110">
            <v>-24510.255000000008</v>
          </cell>
          <cell r="BE110">
            <v>-24510.255000000008</v>
          </cell>
          <cell r="BF110">
            <v>-24510.255000000008</v>
          </cell>
          <cell r="BG110">
            <v>-24510.255000000008</v>
          </cell>
          <cell r="BH110">
            <v>-24510.255000000008</v>
          </cell>
          <cell r="BI110">
            <v>-24510.255000000008</v>
          </cell>
          <cell r="BJ110">
            <v>-22546.08972</v>
          </cell>
          <cell r="BK110">
            <v>-24510.255000000008</v>
          </cell>
          <cell r="BL110">
            <v>-24510.255000000008</v>
          </cell>
          <cell r="BM110">
            <v>-24510.255000000008</v>
          </cell>
          <cell r="BN110">
            <v>-24510.255000000008</v>
          </cell>
          <cell r="BO110">
            <v>-24510.255000000008</v>
          </cell>
          <cell r="BP110">
            <v>-24510.255000000008</v>
          </cell>
          <cell r="BQ110">
            <v>-24510.255000000008</v>
          </cell>
          <cell r="BR110">
            <v>-24510.255000000008</v>
          </cell>
          <cell r="BS110">
            <v>-25735.76775000001</v>
          </cell>
          <cell r="BT110">
            <v>-25735.76775000001</v>
          </cell>
          <cell r="BU110">
            <v>-25735.76775000001</v>
          </cell>
          <cell r="BV110">
            <v>-23673.394206000001</v>
          </cell>
          <cell r="BW110">
            <v>-25735.76775000001</v>
          </cell>
          <cell r="BX110">
            <v>-25735.76775000001</v>
          </cell>
          <cell r="BY110">
            <v>-25735.76775000001</v>
          </cell>
          <cell r="BZ110">
            <v>-25735.76775000001</v>
          </cell>
          <cell r="CA110">
            <v>-25735.76775000001</v>
          </cell>
          <cell r="CB110">
            <v>-25735.76775000001</v>
          </cell>
          <cell r="CC110">
            <v>-25735.76775000001</v>
          </cell>
          <cell r="CD110">
            <v>-25735.76775000001</v>
          </cell>
          <cell r="CE110">
            <v>-25735.76775000001</v>
          </cell>
          <cell r="CF110">
            <v>-25735.76775000001</v>
          </cell>
          <cell r="CG110">
            <v>-25735.76775000001</v>
          </cell>
          <cell r="CH110">
            <v>-23673.394206000001</v>
          </cell>
          <cell r="CI110">
            <v>-25735.76775000001</v>
          </cell>
          <cell r="CJ110">
            <v>-25735.76775000001</v>
          </cell>
          <cell r="CK110">
            <v>-25735.76775000001</v>
          </cell>
          <cell r="CL110">
            <v>-25735.76775000001</v>
          </cell>
          <cell r="CM110">
            <v>-25735.76775000001</v>
          </cell>
          <cell r="CN110">
            <v>-25735.76775000001</v>
          </cell>
          <cell r="CO110">
            <v>-25735.76775000001</v>
          </cell>
          <cell r="CP110">
            <v>-25735.76775000001</v>
          </cell>
          <cell r="CQ110">
            <v>-27022.556137500011</v>
          </cell>
          <cell r="CR110">
            <v>-27022.556137500011</v>
          </cell>
          <cell r="CS110">
            <v>-27022.556137500011</v>
          </cell>
          <cell r="CT110">
            <v>-24857.063916300005</v>
          </cell>
          <cell r="CU110">
            <v>-27022.556137500011</v>
          </cell>
          <cell r="CV110">
            <v>-27022.556137500011</v>
          </cell>
          <cell r="CW110">
            <v>-27022.556137500011</v>
          </cell>
          <cell r="CX110">
            <v>-27022.556137500011</v>
          </cell>
          <cell r="CY110">
            <v>-27022.556137500011</v>
          </cell>
          <cell r="CZ110">
            <v>-27022.556137500011</v>
          </cell>
          <cell r="DA110">
            <v>-27022.556137500011</v>
          </cell>
          <cell r="DB110">
            <v>-27022.556137500011</v>
          </cell>
          <cell r="DC110">
            <v>-27022.556137500011</v>
          </cell>
          <cell r="DD110">
            <v>-27022.556137500011</v>
          </cell>
          <cell r="DE110">
            <v>-27022.556137500011</v>
          </cell>
          <cell r="DF110">
            <v>-24857.063916300005</v>
          </cell>
          <cell r="DG110">
            <v>-27022.556137500011</v>
          </cell>
          <cell r="DH110">
            <v>-27022.556137500011</v>
          </cell>
          <cell r="DI110">
            <v>-27022.556137500011</v>
          </cell>
          <cell r="DJ110">
            <v>-27022.556137500011</v>
          </cell>
          <cell r="DK110">
            <v>-27022.556137500011</v>
          </cell>
          <cell r="DL110">
            <v>-27022.556137500011</v>
          </cell>
          <cell r="DM110">
            <v>-27022.556137500011</v>
          </cell>
          <cell r="DN110">
            <v>-27022.556137500011</v>
          </cell>
          <cell r="DO110">
            <v>-28373.68394437501</v>
          </cell>
          <cell r="DP110">
            <v>-28373.68394437501</v>
          </cell>
          <cell r="DQ110">
            <v>-28373.68394437501</v>
          </cell>
        </row>
        <row r="111">
          <cell r="A111">
            <v>762</v>
          </cell>
          <cell r="B111">
            <v>-373500</v>
          </cell>
          <cell r="C111">
            <v>-373500</v>
          </cell>
          <cell r="D111">
            <v>-373500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-1500</v>
          </cell>
          <cell r="O111">
            <v>-1500</v>
          </cell>
          <cell r="P111">
            <v>-1500</v>
          </cell>
          <cell r="Q111">
            <v>-1500</v>
          </cell>
          <cell r="R111">
            <v>-1500</v>
          </cell>
          <cell r="S111">
            <v>-1500</v>
          </cell>
          <cell r="T111">
            <v>-1500</v>
          </cell>
          <cell r="U111">
            <v>-1500</v>
          </cell>
          <cell r="V111">
            <v>-1500</v>
          </cell>
          <cell r="W111">
            <v>-1500</v>
          </cell>
          <cell r="X111">
            <v>-1500</v>
          </cell>
          <cell r="Y111">
            <v>-1500</v>
          </cell>
          <cell r="Z111">
            <v>-1500</v>
          </cell>
          <cell r="AA111">
            <v>-1500</v>
          </cell>
          <cell r="AB111">
            <v>-1500</v>
          </cell>
          <cell r="AC111">
            <v>-1500</v>
          </cell>
          <cell r="AD111">
            <v>-1500</v>
          </cell>
          <cell r="AE111">
            <v>-1500</v>
          </cell>
          <cell r="AF111">
            <v>-1500</v>
          </cell>
          <cell r="AG111">
            <v>-1500</v>
          </cell>
          <cell r="AH111">
            <v>-1500</v>
          </cell>
          <cell r="AI111">
            <v>-1500</v>
          </cell>
          <cell r="AJ111">
            <v>-1500</v>
          </cell>
          <cell r="AK111">
            <v>-1500</v>
          </cell>
          <cell r="AL111">
            <v>-1500</v>
          </cell>
          <cell r="AM111">
            <v>-1500</v>
          </cell>
          <cell r="AN111">
            <v>-1500</v>
          </cell>
          <cell r="AO111">
            <v>-1500</v>
          </cell>
          <cell r="AP111">
            <v>-1500</v>
          </cell>
          <cell r="AQ111">
            <v>-1500</v>
          </cell>
          <cell r="AR111">
            <v>-1500</v>
          </cell>
          <cell r="AS111">
            <v>-1500</v>
          </cell>
          <cell r="AT111">
            <v>-1500</v>
          </cell>
          <cell r="AU111">
            <v>-1500</v>
          </cell>
          <cell r="AV111">
            <v>-1500</v>
          </cell>
          <cell r="AW111">
            <v>-1500</v>
          </cell>
          <cell r="AX111">
            <v>-1500</v>
          </cell>
          <cell r="AY111">
            <v>-1500</v>
          </cell>
          <cell r="AZ111">
            <v>-1500</v>
          </cell>
          <cell r="BA111">
            <v>-1500</v>
          </cell>
          <cell r="BB111">
            <v>-1500</v>
          </cell>
          <cell r="BC111">
            <v>-1500</v>
          </cell>
          <cell r="BD111">
            <v>-1500</v>
          </cell>
          <cell r="BE111">
            <v>-1500</v>
          </cell>
          <cell r="BF111">
            <v>-1500</v>
          </cell>
          <cell r="BG111">
            <v>-1500</v>
          </cell>
          <cell r="BH111">
            <v>-1500</v>
          </cell>
          <cell r="BI111">
            <v>-1500</v>
          </cell>
          <cell r="BJ111">
            <v>-1500</v>
          </cell>
          <cell r="BK111">
            <v>-1500</v>
          </cell>
          <cell r="BL111">
            <v>-1500</v>
          </cell>
          <cell r="BM111">
            <v>-1500</v>
          </cell>
          <cell r="BN111">
            <v>-1500</v>
          </cell>
          <cell r="BO111">
            <v>-1500</v>
          </cell>
          <cell r="BP111">
            <v>-1500</v>
          </cell>
          <cell r="BQ111">
            <v>-1500</v>
          </cell>
          <cell r="BR111">
            <v>-1500</v>
          </cell>
          <cell r="BS111">
            <v>-1500</v>
          </cell>
          <cell r="BT111">
            <v>-1500</v>
          </cell>
          <cell r="BU111">
            <v>-1500</v>
          </cell>
          <cell r="BV111">
            <v>-1500</v>
          </cell>
          <cell r="BW111">
            <v>-1500</v>
          </cell>
          <cell r="BX111">
            <v>-1500</v>
          </cell>
          <cell r="BY111">
            <v>-1500</v>
          </cell>
          <cell r="BZ111">
            <v>-1500</v>
          </cell>
          <cell r="CA111">
            <v>-1500</v>
          </cell>
          <cell r="CB111">
            <v>-1500</v>
          </cell>
          <cell r="CC111">
            <v>-1500</v>
          </cell>
          <cell r="CD111">
            <v>-1500</v>
          </cell>
          <cell r="CE111">
            <v>-1500</v>
          </cell>
          <cell r="CF111">
            <v>-1500</v>
          </cell>
          <cell r="CG111">
            <v>-1500</v>
          </cell>
          <cell r="CH111">
            <v>-1500</v>
          </cell>
          <cell r="CI111">
            <v>-1500</v>
          </cell>
          <cell r="CJ111">
            <v>-1500</v>
          </cell>
          <cell r="CK111">
            <v>-1500</v>
          </cell>
          <cell r="CL111">
            <v>-1500</v>
          </cell>
          <cell r="CM111">
            <v>-1500</v>
          </cell>
          <cell r="CN111">
            <v>-1500</v>
          </cell>
          <cell r="CO111">
            <v>-1500</v>
          </cell>
          <cell r="CP111">
            <v>-1500</v>
          </cell>
          <cell r="CQ111">
            <v>-1500</v>
          </cell>
          <cell r="CR111">
            <v>-1500</v>
          </cell>
          <cell r="CS111">
            <v>-1500</v>
          </cell>
          <cell r="CT111">
            <v>-1500</v>
          </cell>
          <cell r="CU111">
            <v>-1500</v>
          </cell>
          <cell r="CV111">
            <v>-1500</v>
          </cell>
          <cell r="CW111">
            <v>-1500</v>
          </cell>
          <cell r="CX111">
            <v>-1500</v>
          </cell>
          <cell r="CY111">
            <v>-1500</v>
          </cell>
          <cell r="CZ111">
            <v>-1500</v>
          </cell>
          <cell r="DA111">
            <v>-1500</v>
          </cell>
          <cell r="DB111">
            <v>-1500</v>
          </cell>
          <cell r="DC111">
            <v>-1500</v>
          </cell>
          <cell r="DD111">
            <v>-1500</v>
          </cell>
          <cell r="DE111">
            <v>-1500</v>
          </cell>
          <cell r="DF111">
            <v>-1500</v>
          </cell>
          <cell r="DG111">
            <v>-1500</v>
          </cell>
          <cell r="DH111">
            <v>-1500</v>
          </cell>
          <cell r="DI111">
            <v>-1500</v>
          </cell>
          <cell r="DJ111">
            <v>-1500</v>
          </cell>
          <cell r="DK111">
            <v>-1500</v>
          </cell>
          <cell r="DL111">
            <v>-1500</v>
          </cell>
          <cell r="DM111">
            <v>-1500</v>
          </cell>
          <cell r="DN111">
            <v>-1500</v>
          </cell>
          <cell r="DO111">
            <v>-1500</v>
          </cell>
          <cell r="DP111">
            <v>-1500</v>
          </cell>
          <cell r="DQ111">
            <v>-1500</v>
          </cell>
        </row>
        <row r="112">
          <cell r="A112">
            <v>767</v>
          </cell>
          <cell r="B112">
            <v>-153918</v>
          </cell>
          <cell r="C112">
            <v>-153918</v>
          </cell>
          <cell r="D112">
            <v>-153918</v>
          </cell>
          <cell r="E112">
            <v>-153510</v>
          </cell>
          <cell r="F112">
            <v>-153510</v>
          </cell>
          <cell r="G112">
            <v>-153510</v>
          </cell>
          <cell r="H112">
            <v>-151878</v>
          </cell>
          <cell r="I112">
            <v>-151878</v>
          </cell>
          <cell r="J112">
            <v>-153918</v>
          </cell>
          <cell r="K112">
            <v>-153918</v>
          </cell>
          <cell r="L112">
            <v>-153918</v>
          </cell>
          <cell r="M112">
            <v>-153918</v>
          </cell>
          <cell r="N112">
            <v>-1579351.4828344528</v>
          </cell>
          <cell r="O112">
            <v>-1579351.4828344528</v>
          </cell>
          <cell r="P112">
            <v>-1579351.4828344528</v>
          </cell>
          <cell r="Q112">
            <v>-1579351.4828344528</v>
          </cell>
          <cell r="R112">
            <v>-1579351.4828344528</v>
          </cell>
          <cell r="S112">
            <v>-1579351.4828344528</v>
          </cell>
          <cell r="T112">
            <v>-1579351.4828344528</v>
          </cell>
          <cell r="U112">
            <v>-1579351.4828344528</v>
          </cell>
          <cell r="V112">
            <v>-1579351.4828344528</v>
          </cell>
          <cell r="W112">
            <v>-1579351.4828344528</v>
          </cell>
          <cell r="X112">
            <v>-1579351.4828344528</v>
          </cell>
          <cell r="Y112">
            <v>-1579351.4828344528</v>
          </cell>
          <cell r="Z112">
            <v>-3091044.8818323612</v>
          </cell>
          <cell r="AA112">
            <v>-3091044.8818323612</v>
          </cell>
          <cell r="AB112">
            <v>-3091044.8818323612</v>
          </cell>
          <cell r="AC112">
            <v>-3091044.8818323612</v>
          </cell>
          <cell r="AD112">
            <v>-3091044.8818323612</v>
          </cell>
          <cell r="AE112">
            <v>-3091044.8818323612</v>
          </cell>
          <cell r="AF112">
            <v>-3091044.8818323612</v>
          </cell>
          <cell r="AG112">
            <v>-3091044.8818323612</v>
          </cell>
          <cell r="AH112">
            <v>-3091044.8818323612</v>
          </cell>
          <cell r="AI112">
            <v>-3091044.8818323612</v>
          </cell>
          <cell r="AJ112">
            <v>-3091044.8818323612</v>
          </cell>
          <cell r="AK112">
            <v>-3091044.8818323612</v>
          </cell>
          <cell r="AL112">
            <v>-3077977.3188708588</v>
          </cell>
          <cell r="AM112">
            <v>-3077977.3188708588</v>
          </cell>
          <cell r="AN112">
            <v>-3077977.3188708588</v>
          </cell>
          <cell r="AO112">
            <v>-3077977.3188708588</v>
          </cell>
          <cell r="AP112">
            <v>-3077977.3188708588</v>
          </cell>
          <cell r="AQ112">
            <v>-3077977.3188708588</v>
          </cell>
          <cell r="AR112">
            <v>-3077977.3188708588</v>
          </cell>
          <cell r="AS112">
            <v>-3077977.3188708588</v>
          </cell>
          <cell r="AT112">
            <v>-3077977.3188708588</v>
          </cell>
          <cell r="AU112">
            <v>-3077977.3188708588</v>
          </cell>
          <cell r="AV112">
            <v>-3077977.3188708588</v>
          </cell>
          <cell r="AW112">
            <v>-3077977.3188708588</v>
          </cell>
          <cell r="AX112">
            <v>-3155104.5483226795</v>
          </cell>
          <cell r="AY112">
            <v>-3155104.5483226795</v>
          </cell>
          <cell r="AZ112">
            <v>-3155104.5483226795</v>
          </cell>
          <cell r="BA112">
            <v>-3155104.5483226795</v>
          </cell>
          <cell r="BB112">
            <v>-3155104.5483226795</v>
          </cell>
          <cell r="BC112">
            <v>-3155104.5483226795</v>
          </cell>
          <cell r="BD112">
            <v>-3155104.5483226795</v>
          </cell>
          <cell r="BE112">
            <v>-3155104.5483226795</v>
          </cell>
          <cell r="BF112">
            <v>-3155104.5483226795</v>
          </cell>
          <cell r="BG112">
            <v>-3155104.5483226795</v>
          </cell>
          <cell r="BH112">
            <v>-3155104.5483226795</v>
          </cell>
          <cell r="BI112">
            <v>-3155104.5483226795</v>
          </cell>
          <cell r="BJ112">
            <v>-3193847.8178461492</v>
          </cell>
          <cell r="BK112">
            <v>-3193847.8178461492</v>
          </cell>
          <cell r="BL112">
            <v>-3193847.8178461492</v>
          </cell>
          <cell r="BM112">
            <v>-3193847.8178461492</v>
          </cell>
          <cell r="BN112">
            <v>-3193847.8178461492</v>
          </cell>
          <cell r="BO112">
            <v>-3193847.8178461492</v>
          </cell>
          <cell r="BP112">
            <v>-3193847.8178461492</v>
          </cell>
          <cell r="BQ112">
            <v>-3193847.8178461492</v>
          </cell>
          <cell r="BR112">
            <v>-3193847.8178461492</v>
          </cell>
          <cell r="BS112">
            <v>-3193847.8178461492</v>
          </cell>
          <cell r="BT112">
            <v>-3193847.8178461492</v>
          </cell>
          <cell r="BU112">
            <v>-3193847.8178461492</v>
          </cell>
          <cell r="BV112">
            <v>-3285367.8429178074</v>
          </cell>
          <cell r="BW112">
            <v>-3285367.8429178074</v>
          </cell>
          <cell r="BX112">
            <v>-3285367.8429178074</v>
          </cell>
          <cell r="BY112">
            <v>-3285367.8429178074</v>
          </cell>
          <cell r="BZ112">
            <v>-3285367.8429178074</v>
          </cell>
          <cell r="CA112">
            <v>-3285367.8429178074</v>
          </cell>
          <cell r="CB112">
            <v>-3285367.8429178074</v>
          </cell>
          <cell r="CC112">
            <v>-3285367.8429178074</v>
          </cell>
          <cell r="CD112">
            <v>-3285367.8429178074</v>
          </cell>
          <cell r="CE112">
            <v>-3285367.8429178074</v>
          </cell>
          <cell r="CF112">
            <v>-3285367.8429178074</v>
          </cell>
          <cell r="CG112">
            <v>-3285367.8429178074</v>
          </cell>
          <cell r="CH112">
            <v>-3448070.7092182501</v>
          </cell>
          <cell r="CI112">
            <v>-3448070.7092182501</v>
          </cell>
          <cell r="CJ112">
            <v>-3448070.7092182501</v>
          </cell>
          <cell r="CK112">
            <v>-3448070.7092182501</v>
          </cell>
          <cell r="CL112">
            <v>-3448070.7092182501</v>
          </cell>
          <cell r="CM112">
            <v>-3448070.7092182501</v>
          </cell>
          <cell r="CN112">
            <v>-3448070.7092182501</v>
          </cell>
          <cell r="CO112">
            <v>-3448070.7092182501</v>
          </cell>
          <cell r="CP112">
            <v>-3448070.7092182501</v>
          </cell>
          <cell r="CQ112">
            <v>-3448070.7092182501</v>
          </cell>
          <cell r="CR112">
            <v>-3448070.7092182501</v>
          </cell>
          <cell r="CS112">
            <v>-3448070.7092182501</v>
          </cell>
          <cell r="CT112">
            <v>-3469268.9749453939</v>
          </cell>
          <cell r="CU112">
            <v>-3469268.9749453939</v>
          </cell>
          <cell r="CV112">
            <v>-3469268.9749453939</v>
          </cell>
          <cell r="CW112">
            <v>-3469268.9749453939</v>
          </cell>
          <cell r="CX112">
            <v>-3469268.9749453939</v>
          </cell>
          <cell r="CY112">
            <v>-3469268.9749453939</v>
          </cell>
          <cell r="CZ112">
            <v>-3469268.9749453939</v>
          </cell>
          <cell r="DA112">
            <v>-3469268.9749453939</v>
          </cell>
          <cell r="DB112">
            <v>-3469268.9749453939</v>
          </cell>
          <cell r="DC112">
            <v>-3469268.9749453939</v>
          </cell>
          <cell r="DD112">
            <v>-3469268.9749453939</v>
          </cell>
          <cell r="DE112">
            <v>-3469268.9749453939</v>
          </cell>
          <cell r="DF112">
            <v>-3515004.9521195716</v>
          </cell>
          <cell r="DG112">
            <v>-3515004.9521195716</v>
          </cell>
          <cell r="DH112">
            <v>-3515004.9521195716</v>
          </cell>
          <cell r="DI112">
            <v>-3515004.9521195716</v>
          </cell>
          <cell r="DJ112">
            <v>-3515004.9521195716</v>
          </cell>
          <cell r="DK112">
            <v>-3515004.9521195716</v>
          </cell>
          <cell r="DL112">
            <v>-3515004.9521195716</v>
          </cell>
          <cell r="DM112">
            <v>-3515004.9521195716</v>
          </cell>
          <cell r="DN112">
            <v>-3515004.9521195716</v>
          </cell>
          <cell r="DO112">
            <v>-3515004.9521195716</v>
          </cell>
          <cell r="DP112">
            <v>-3515004.9521195716</v>
          </cell>
          <cell r="DQ112">
            <v>-3515004.9521195716</v>
          </cell>
        </row>
        <row r="113">
          <cell r="A113">
            <v>791</v>
          </cell>
          <cell r="B113">
            <v>-24300</v>
          </cell>
          <cell r="C113">
            <v>-24300</v>
          </cell>
          <cell r="D113">
            <v>-24300</v>
          </cell>
          <cell r="E113">
            <v>-24300</v>
          </cell>
          <cell r="F113">
            <v>-24300</v>
          </cell>
          <cell r="G113">
            <v>-24300</v>
          </cell>
          <cell r="H113">
            <v>-24300</v>
          </cell>
          <cell r="I113">
            <v>-24300</v>
          </cell>
          <cell r="J113">
            <v>-24300</v>
          </cell>
          <cell r="K113">
            <v>-24300</v>
          </cell>
          <cell r="L113">
            <v>-24300</v>
          </cell>
          <cell r="M113">
            <v>-24300</v>
          </cell>
          <cell r="N113">
            <v>-24368</v>
          </cell>
          <cell r="O113">
            <v>-24368</v>
          </cell>
          <cell r="P113">
            <v>-24368</v>
          </cell>
          <cell r="Q113">
            <v>-24368</v>
          </cell>
          <cell r="R113">
            <v>-24368</v>
          </cell>
          <cell r="S113">
            <v>-24368</v>
          </cell>
          <cell r="T113">
            <v>-24368</v>
          </cell>
          <cell r="U113">
            <v>-24368</v>
          </cell>
          <cell r="V113">
            <v>-24368</v>
          </cell>
          <cell r="W113">
            <v>-26804.799999999999</v>
          </cell>
          <cell r="X113">
            <v>-26804.799999999999</v>
          </cell>
          <cell r="Y113">
            <v>-26804.799999999999</v>
          </cell>
          <cell r="Z113">
            <v>-26804.799999999999</v>
          </cell>
          <cell r="AA113">
            <v>-26804.799999999999</v>
          </cell>
          <cell r="AB113">
            <v>-26804.799999999999</v>
          </cell>
          <cell r="AC113">
            <v>-26804.799999999999</v>
          </cell>
          <cell r="AD113">
            <v>-26804.799999999999</v>
          </cell>
          <cell r="AE113">
            <v>-26804.799999999999</v>
          </cell>
          <cell r="AF113">
            <v>-26804.799999999999</v>
          </cell>
          <cell r="AG113">
            <v>-26804.799999999999</v>
          </cell>
          <cell r="AH113">
            <v>-26804.799999999999</v>
          </cell>
          <cell r="AI113">
            <v>-26804.799999999999</v>
          </cell>
          <cell r="AJ113">
            <v>-26804.799999999999</v>
          </cell>
          <cell r="AK113">
            <v>-26804.799999999999</v>
          </cell>
          <cell r="AL113">
            <v>-26804.799999999999</v>
          </cell>
          <cell r="AM113">
            <v>-26804.799999999999</v>
          </cell>
          <cell r="AN113">
            <v>-26804.799999999999</v>
          </cell>
          <cell r="AO113">
            <v>-26804.799999999999</v>
          </cell>
          <cell r="AP113">
            <v>-26804.799999999999</v>
          </cell>
          <cell r="AQ113">
            <v>-26804.799999999999</v>
          </cell>
          <cell r="AR113">
            <v>-26804.799999999999</v>
          </cell>
          <cell r="AS113">
            <v>-26804.799999999999</v>
          </cell>
          <cell r="AT113">
            <v>-26804.799999999999</v>
          </cell>
          <cell r="AU113">
            <v>-28145.040000000001</v>
          </cell>
          <cell r="AV113">
            <v>-28145.040000000001</v>
          </cell>
          <cell r="AW113">
            <v>-28145.040000000001</v>
          </cell>
          <cell r="AX113">
            <v>-28145.040000000001</v>
          </cell>
          <cell r="AY113">
            <v>-28145.040000000001</v>
          </cell>
          <cell r="AZ113">
            <v>-28145.040000000001</v>
          </cell>
          <cell r="BA113">
            <v>-28145.040000000001</v>
          </cell>
          <cell r="BB113">
            <v>-28145.040000000001</v>
          </cell>
          <cell r="BC113">
            <v>-28145.040000000001</v>
          </cell>
          <cell r="BD113">
            <v>-28145.040000000001</v>
          </cell>
          <cell r="BE113">
            <v>-28145.040000000001</v>
          </cell>
          <cell r="BF113">
            <v>-28145.040000000001</v>
          </cell>
          <cell r="BG113">
            <v>-28145.040000000001</v>
          </cell>
          <cell r="BH113">
            <v>-28145.040000000001</v>
          </cell>
          <cell r="BI113">
            <v>-28145.040000000001</v>
          </cell>
          <cell r="BJ113">
            <v>-28145.040000000001</v>
          </cell>
          <cell r="BK113">
            <v>-28145.040000000001</v>
          </cell>
          <cell r="BL113">
            <v>-28145.040000000001</v>
          </cell>
          <cell r="BM113">
            <v>-28145.040000000001</v>
          </cell>
          <cell r="BN113">
            <v>-28145.040000000001</v>
          </cell>
          <cell r="BO113">
            <v>-28145.040000000001</v>
          </cell>
          <cell r="BP113">
            <v>-28145.040000000001</v>
          </cell>
          <cell r="BQ113">
            <v>-28145.040000000001</v>
          </cell>
          <cell r="BR113">
            <v>-28145.040000000001</v>
          </cell>
          <cell r="BS113">
            <v>-29552.292000000001</v>
          </cell>
          <cell r="BT113">
            <v>-29552.292000000001</v>
          </cell>
          <cell r="BU113">
            <v>-29552.292000000001</v>
          </cell>
          <cell r="BV113">
            <v>-29552.292000000001</v>
          </cell>
          <cell r="BW113">
            <v>-29552.292000000001</v>
          </cell>
          <cell r="BX113">
            <v>-29552.292000000001</v>
          </cell>
          <cell r="BY113">
            <v>-29552.292000000001</v>
          </cell>
          <cell r="BZ113">
            <v>-29552.292000000001</v>
          </cell>
          <cell r="CA113">
            <v>-29552.292000000001</v>
          </cell>
          <cell r="CB113">
            <v>-29552.292000000001</v>
          </cell>
          <cell r="CC113">
            <v>-29552.292000000001</v>
          </cell>
          <cell r="CD113">
            <v>-29552.292000000001</v>
          </cell>
          <cell r="CE113">
            <v>-29552.292000000001</v>
          </cell>
          <cell r="CF113">
            <v>-29552.292000000001</v>
          </cell>
          <cell r="CG113">
            <v>-29552.292000000001</v>
          </cell>
          <cell r="CH113">
            <v>-29552.292000000001</v>
          </cell>
          <cell r="CI113">
            <v>-29552.292000000001</v>
          </cell>
          <cell r="CJ113">
            <v>-29552.292000000001</v>
          </cell>
          <cell r="CK113">
            <v>-29552.292000000001</v>
          </cell>
          <cell r="CL113">
            <v>-29552.292000000001</v>
          </cell>
          <cell r="CM113">
            <v>-29552.292000000001</v>
          </cell>
          <cell r="CN113">
            <v>-29552.292000000001</v>
          </cell>
          <cell r="CO113">
            <v>-29552.292000000001</v>
          </cell>
          <cell r="CP113">
            <v>-29552.292000000001</v>
          </cell>
          <cell r="CQ113">
            <v>-31029.906600000002</v>
          </cell>
          <cell r="CR113">
            <v>-31029.906600000002</v>
          </cell>
          <cell r="CS113">
            <v>-31029.906600000002</v>
          </cell>
          <cell r="CT113">
            <v>-31029.906600000002</v>
          </cell>
          <cell r="CU113">
            <v>-31029.906600000002</v>
          </cell>
          <cell r="CV113">
            <v>-31029.906600000002</v>
          </cell>
          <cell r="CW113">
            <v>-31029.906600000002</v>
          </cell>
          <cell r="CX113">
            <v>-31029.906600000002</v>
          </cell>
          <cell r="CY113">
            <v>-31029.906600000002</v>
          </cell>
          <cell r="CZ113">
            <v>-31029.906600000002</v>
          </cell>
          <cell r="DA113">
            <v>-31029.906600000002</v>
          </cell>
          <cell r="DB113">
            <v>-31029.906600000002</v>
          </cell>
          <cell r="DC113">
            <v>-31029.906600000002</v>
          </cell>
          <cell r="DD113">
            <v>-31029.906600000002</v>
          </cell>
          <cell r="DE113">
            <v>-31029.906600000002</v>
          </cell>
          <cell r="DF113">
            <v>-31029.906600000002</v>
          </cell>
          <cell r="DG113">
            <v>-31029.906600000002</v>
          </cell>
          <cell r="DH113">
            <v>-31029.906600000002</v>
          </cell>
          <cell r="DI113">
            <v>-31029.906600000002</v>
          </cell>
          <cell r="DJ113">
            <v>-31029.906600000002</v>
          </cell>
          <cell r="DK113">
            <v>-31029.906600000002</v>
          </cell>
          <cell r="DL113">
            <v>-31029.906600000002</v>
          </cell>
          <cell r="DM113">
            <v>-31029.906600000002</v>
          </cell>
          <cell r="DN113">
            <v>-31029.906600000002</v>
          </cell>
          <cell r="DO113">
            <v>-32581.401930000007</v>
          </cell>
          <cell r="DP113">
            <v>-32581.401930000007</v>
          </cell>
          <cell r="DQ113">
            <v>-32581.401930000007</v>
          </cell>
        </row>
        <row r="114">
          <cell r="A114">
            <v>5001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-365000</v>
          </cell>
          <cell r="H114">
            <v>-379600</v>
          </cell>
          <cell r="I114">
            <v>-379600</v>
          </cell>
          <cell r="J114">
            <v>-365000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</row>
        <row r="115">
          <cell r="A115">
            <v>5002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-225000</v>
          </cell>
          <cell r="H115">
            <v>-233999.98</v>
          </cell>
          <cell r="I115">
            <v>-233999.98</v>
          </cell>
          <cell r="J115">
            <v>-225000</v>
          </cell>
          <cell r="K115">
            <v>0</v>
          </cell>
          <cell r="L115">
            <v>0</v>
          </cell>
          <cell r="M115">
            <v>0</v>
          </cell>
          <cell r="N115">
            <v>-153918</v>
          </cell>
          <cell r="O115">
            <v>-153918</v>
          </cell>
          <cell r="P115">
            <v>-153918</v>
          </cell>
          <cell r="Q115">
            <v>-153510</v>
          </cell>
          <cell r="R115">
            <v>-153510</v>
          </cell>
          <cell r="S115">
            <v>-153510</v>
          </cell>
          <cell r="T115">
            <v>-153918</v>
          </cell>
          <cell r="U115">
            <v>-153918</v>
          </cell>
          <cell r="V115">
            <v>-153918</v>
          </cell>
          <cell r="W115">
            <v>-169309.8</v>
          </cell>
          <cell r="X115">
            <v>-169309.8</v>
          </cell>
          <cell r="Y115">
            <v>-169309.8</v>
          </cell>
          <cell r="Z115">
            <v>-169309.8</v>
          </cell>
          <cell r="AA115">
            <v>-169309.8</v>
          </cell>
          <cell r="AB115">
            <v>-169309.8</v>
          </cell>
          <cell r="AC115">
            <v>-168861</v>
          </cell>
          <cell r="AD115">
            <v>-168861</v>
          </cell>
          <cell r="AE115">
            <v>-168861</v>
          </cell>
          <cell r="AF115">
            <v>-169309.8</v>
          </cell>
          <cell r="AG115">
            <v>-169309.8</v>
          </cell>
          <cell r="AH115">
            <v>-169309.8</v>
          </cell>
          <cell r="AI115">
            <v>-169309.8</v>
          </cell>
          <cell r="AJ115">
            <v>-169309.8</v>
          </cell>
          <cell r="AK115">
            <v>-169309.8</v>
          </cell>
          <cell r="AL115">
            <v>-169309.8</v>
          </cell>
          <cell r="AM115">
            <v>-169309.8</v>
          </cell>
          <cell r="AN115">
            <v>-169309.8</v>
          </cell>
          <cell r="AO115">
            <v>-168861</v>
          </cell>
          <cell r="AP115">
            <v>-168861</v>
          </cell>
          <cell r="AQ115">
            <v>-168861</v>
          </cell>
          <cell r="AR115">
            <v>-169309.8</v>
          </cell>
          <cell r="AS115">
            <v>-169309.8</v>
          </cell>
          <cell r="AT115">
            <v>-169309.8</v>
          </cell>
          <cell r="AU115">
            <v>-177775.29</v>
          </cell>
          <cell r="AV115">
            <v>-177775.29</v>
          </cell>
          <cell r="AW115">
            <v>-177775.29</v>
          </cell>
          <cell r="AX115">
            <v>-177775.29</v>
          </cell>
          <cell r="AY115">
            <v>-177775.29</v>
          </cell>
          <cell r="AZ115">
            <v>-177775.29</v>
          </cell>
          <cell r="BA115">
            <v>-177304.05</v>
          </cell>
          <cell r="BB115">
            <v>-177304.05</v>
          </cell>
          <cell r="BC115">
            <v>-177304.05</v>
          </cell>
          <cell r="BD115">
            <v>-177775.29</v>
          </cell>
          <cell r="BE115">
            <v>-177775.29</v>
          </cell>
          <cell r="BF115">
            <v>-177775.29</v>
          </cell>
          <cell r="BG115">
            <v>-177775.29</v>
          </cell>
          <cell r="BH115">
            <v>-177775.29</v>
          </cell>
          <cell r="BI115">
            <v>-177775.29</v>
          </cell>
          <cell r="BJ115">
            <v>-177775.29</v>
          </cell>
          <cell r="BK115">
            <v>-177775.29</v>
          </cell>
          <cell r="BL115">
            <v>-177775.29</v>
          </cell>
          <cell r="BM115">
            <v>-177304.05</v>
          </cell>
          <cell r="BN115">
            <v>-177304.05</v>
          </cell>
          <cell r="BO115">
            <v>-177304.05</v>
          </cell>
          <cell r="BP115">
            <v>-177775.29</v>
          </cell>
          <cell r="BQ115">
            <v>-177775.29</v>
          </cell>
          <cell r="BR115">
            <v>-177775.29</v>
          </cell>
          <cell r="BS115">
            <v>-186664.0545</v>
          </cell>
          <cell r="BT115">
            <v>-186664.0545</v>
          </cell>
          <cell r="BU115">
            <v>-186664.0545</v>
          </cell>
          <cell r="BV115">
            <v>-186664.0545</v>
          </cell>
          <cell r="BW115">
            <v>-186664.0545</v>
          </cell>
          <cell r="BX115">
            <v>-186664.0545</v>
          </cell>
          <cell r="BY115">
            <v>-186169.2525</v>
          </cell>
          <cell r="BZ115">
            <v>-186169.2525</v>
          </cell>
          <cell r="CA115">
            <v>-186169.2525</v>
          </cell>
          <cell r="CB115">
            <v>-186664.0545</v>
          </cell>
          <cell r="CC115">
            <v>-186664.0545</v>
          </cell>
          <cell r="CD115">
            <v>-186664.0545</v>
          </cell>
          <cell r="CE115">
            <v>-186664.0545</v>
          </cell>
          <cell r="CF115">
            <v>-186664.0545</v>
          </cell>
          <cell r="CG115">
            <v>-186664.0545</v>
          </cell>
          <cell r="CH115">
            <v>-186664.0545</v>
          </cell>
          <cell r="CI115">
            <v>-186664.0545</v>
          </cell>
          <cell r="CJ115">
            <v>-186664.0545</v>
          </cell>
          <cell r="CK115">
            <v>-186169.2525</v>
          </cell>
          <cell r="CL115">
            <v>-186169.2525</v>
          </cell>
          <cell r="CM115">
            <v>-186169.2525</v>
          </cell>
          <cell r="CN115">
            <v>-186664.0545</v>
          </cell>
          <cell r="CO115">
            <v>-186664.0545</v>
          </cell>
          <cell r="CP115">
            <v>-186664.0545</v>
          </cell>
          <cell r="CQ115">
            <v>-195997.25722500001</v>
          </cell>
          <cell r="CR115">
            <v>-195997.25722500001</v>
          </cell>
          <cell r="CS115">
            <v>-195997.25722500001</v>
          </cell>
          <cell r="CT115">
            <v>-195997.25722500001</v>
          </cell>
          <cell r="CU115">
            <v>-195997.25722500001</v>
          </cell>
          <cell r="CV115">
            <v>-195997.25722500001</v>
          </cell>
          <cell r="CW115">
            <v>-195477.71512500002</v>
          </cell>
          <cell r="CX115">
            <v>-195477.71512500002</v>
          </cell>
          <cell r="CY115">
            <v>-195477.71512500002</v>
          </cell>
          <cell r="CZ115">
            <v>-195997.25722500001</v>
          </cell>
          <cell r="DA115">
            <v>-195997.25722500001</v>
          </cell>
          <cell r="DB115">
            <v>-195997.25722500001</v>
          </cell>
          <cell r="DC115">
            <v>-195997.25722500001</v>
          </cell>
          <cell r="DD115">
            <v>-195997.25722500001</v>
          </cell>
          <cell r="DE115">
            <v>-195997.25722500001</v>
          </cell>
          <cell r="DF115">
            <v>-195997.25722500001</v>
          </cell>
          <cell r="DG115">
            <v>-195997.25722500001</v>
          </cell>
          <cell r="DH115">
            <v>-195997.25722500001</v>
          </cell>
          <cell r="DI115">
            <v>-195477.71512500002</v>
          </cell>
          <cell r="DJ115">
            <v>-195477.71512500002</v>
          </cell>
          <cell r="DK115">
            <v>-195477.71512500002</v>
          </cell>
          <cell r="DL115">
            <v>-195997.25722500001</v>
          </cell>
          <cell r="DM115">
            <v>-195997.25722500001</v>
          </cell>
          <cell r="DN115">
            <v>-195997.25722500001</v>
          </cell>
          <cell r="DO115">
            <v>-205797.12008625004</v>
          </cell>
          <cell r="DP115">
            <v>-205797.12008625004</v>
          </cell>
          <cell r="DQ115">
            <v>-205797.12008625004</v>
          </cell>
        </row>
        <row r="116">
          <cell r="A116">
            <v>5005</v>
          </cell>
          <cell r="B116">
            <v>-75000</v>
          </cell>
          <cell r="C116">
            <v>-75000</v>
          </cell>
          <cell r="D116">
            <v>-75000</v>
          </cell>
          <cell r="E116">
            <v>-75000</v>
          </cell>
          <cell r="F116">
            <v>-75000</v>
          </cell>
          <cell r="G116">
            <v>-75000</v>
          </cell>
          <cell r="H116">
            <v>-75000</v>
          </cell>
          <cell r="I116">
            <v>-75000</v>
          </cell>
          <cell r="J116">
            <v>-75000</v>
          </cell>
          <cell r="K116">
            <v>-75000</v>
          </cell>
          <cell r="L116">
            <v>-75000</v>
          </cell>
          <cell r="M116">
            <v>-75000</v>
          </cell>
          <cell r="N116">
            <v>-24300</v>
          </cell>
          <cell r="O116">
            <v>-24300</v>
          </cell>
          <cell r="P116">
            <v>-24300</v>
          </cell>
          <cell r="Q116">
            <v>-24300</v>
          </cell>
          <cell r="R116">
            <v>-24300</v>
          </cell>
          <cell r="S116">
            <v>-24300</v>
          </cell>
          <cell r="T116">
            <v>-24300</v>
          </cell>
          <cell r="U116">
            <v>-24300</v>
          </cell>
          <cell r="V116">
            <v>-24300</v>
          </cell>
          <cell r="W116">
            <v>-24300</v>
          </cell>
          <cell r="X116">
            <v>-24300</v>
          </cell>
          <cell r="Y116">
            <v>-24300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</row>
        <row r="117">
          <cell r="A117">
            <v>5014</v>
          </cell>
          <cell r="B117">
            <v>-187116</v>
          </cell>
          <cell r="C117">
            <v>-187116</v>
          </cell>
          <cell r="D117">
            <v>-187116</v>
          </cell>
          <cell r="E117">
            <v>-187116</v>
          </cell>
          <cell r="F117">
            <v>-187116</v>
          </cell>
          <cell r="G117">
            <v>-187116</v>
          </cell>
          <cell r="H117">
            <v>-187116</v>
          </cell>
          <cell r="I117">
            <v>0</v>
          </cell>
          <cell r="J117">
            <v>-187116</v>
          </cell>
          <cell r="K117">
            <v>-187116</v>
          </cell>
          <cell r="L117">
            <v>-187116</v>
          </cell>
          <cell r="M117">
            <v>-187116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</row>
        <row r="118">
          <cell r="A118">
            <v>5015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-83636.324999999997</v>
          </cell>
          <cell r="L118">
            <v>-83636.324999999997</v>
          </cell>
          <cell r="M118">
            <v>-83636.324999999997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</row>
        <row r="119">
          <cell r="A119">
            <v>5016</v>
          </cell>
          <cell r="B119">
            <v>0</v>
          </cell>
          <cell r="C119">
            <v>0</v>
          </cell>
          <cell r="D119">
            <v>0</v>
          </cell>
          <cell r="E119">
            <v>-101613.8</v>
          </cell>
          <cell r="F119">
            <v>-101613.8</v>
          </cell>
          <cell r="G119">
            <v>-101613.8</v>
          </cell>
          <cell r="H119">
            <v>0</v>
          </cell>
          <cell r="I119">
            <v>0</v>
          </cell>
          <cell r="J119">
            <v>-100296.2</v>
          </cell>
          <cell r="K119">
            <v>-100296.2</v>
          </cell>
          <cell r="L119">
            <v>-100296.2</v>
          </cell>
          <cell r="M119">
            <v>-100296.2</v>
          </cell>
          <cell r="N119">
            <v>-150000</v>
          </cell>
          <cell r="O119">
            <v>-150000</v>
          </cell>
          <cell r="P119">
            <v>-150000</v>
          </cell>
          <cell r="Q119">
            <v>-150000</v>
          </cell>
          <cell r="R119">
            <v>-150000</v>
          </cell>
          <cell r="S119">
            <v>-150000</v>
          </cell>
          <cell r="T119">
            <v>-150000</v>
          </cell>
          <cell r="U119">
            <v>-150000</v>
          </cell>
          <cell r="V119">
            <v>-150000</v>
          </cell>
          <cell r="W119">
            <v>-150000</v>
          </cell>
          <cell r="X119">
            <v>-150000</v>
          </cell>
          <cell r="Y119">
            <v>-150000</v>
          </cell>
          <cell r="Z119">
            <v>-300000</v>
          </cell>
          <cell r="AA119">
            <v>-300000</v>
          </cell>
          <cell r="AB119">
            <v>-300000</v>
          </cell>
          <cell r="AC119">
            <v>-300000</v>
          </cell>
          <cell r="AD119">
            <v>-300000</v>
          </cell>
          <cell r="AE119">
            <v>-300000</v>
          </cell>
          <cell r="AF119">
            <v>-300000</v>
          </cell>
          <cell r="AG119">
            <v>-300000</v>
          </cell>
          <cell r="AH119">
            <v>-300000</v>
          </cell>
          <cell r="AI119">
            <v>-300000</v>
          </cell>
          <cell r="AJ119">
            <v>-300000</v>
          </cell>
          <cell r="AK119">
            <v>-300000</v>
          </cell>
          <cell r="AL119">
            <v>-375000</v>
          </cell>
          <cell r="AM119">
            <v>-375000</v>
          </cell>
          <cell r="AN119">
            <v>-375000</v>
          </cell>
          <cell r="AO119">
            <v>-375000</v>
          </cell>
          <cell r="AP119">
            <v>-375000</v>
          </cell>
          <cell r="AQ119">
            <v>-375000</v>
          </cell>
          <cell r="AR119">
            <v>-375000</v>
          </cell>
          <cell r="AS119">
            <v>-375000</v>
          </cell>
          <cell r="AT119">
            <v>-375000</v>
          </cell>
          <cell r="AU119">
            <v>-375000</v>
          </cell>
          <cell r="AV119">
            <v>-375000</v>
          </cell>
          <cell r="AW119">
            <v>-375000</v>
          </cell>
          <cell r="AX119">
            <v>-450000</v>
          </cell>
          <cell r="AY119">
            <v>-450000</v>
          </cell>
          <cell r="AZ119">
            <v>-450000</v>
          </cell>
          <cell r="BA119">
            <v>-450000</v>
          </cell>
          <cell r="BB119">
            <v>-450000</v>
          </cell>
          <cell r="BC119">
            <v>-450000</v>
          </cell>
          <cell r="BD119">
            <v>-450000</v>
          </cell>
          <cell r="BE119">
            <v>-450000</v>
          </cell>
          <cell r="BF119">
            <v>-450000</v>
          </cell>
          <cell r="BG119">
            <v>-450000</v>
          </cell>
          <cell r="BH119">
            <v>-450000</v>
          </cell>
          <cell r="BI119">
            <v>-450000</v>
          </cell>
          <cell r="BJ119">
            <v>-450000</v>
          </cell>
          <cell r="BK119">
            <v>-450000</v>
          </cell>
          <cell r="BL119">
            <v>-450000</v>
          </cell>
          <cell r="BM119">
            <v>-450000</v>
          </cell>
          <cell r="BN119">
            <v>-450000</v>
          </cell>
          <cell r="BO119">
            <v>-450000</v>
          </cell>
          <cell r="BP119">
            <v>-450000</v>
          </cell>
          <cell r="BQ119">
            <v>-450000</v>
          </cell>
          <cell r="BR119">
            <v>-450000</v>
          </cell>
          <cell r="BS119">
            <v>-450000</v>
          </cell>
          <cell r="BT119">
            <v>-450000</v>
          </cell>
          <cell r="BU119">
            <v>-450000</v>
          </cell>
          <cell r="BV119">
            <v>-450000</v>
          </cell>
          <cell r="BW119">
            <v>-450000</v>
          </cell>
          <cell r="BX119">
            <v>-450000</v>
          </cell>
          <cell r="BY119">
            <v>-450000</v>
          </cell>
          <cell r="BZ119">
            <v>-450000</v>
          </cell>
          <cell r="CA119">
            <v>-450000</v>
          </cell>
          <cell r="CB119">
            <v>-450000</v>
          </cell>
          <cell r="CC119">
            <v>-450000</v>
          </cell>
          <cell r="CD119">
            <v>-450000</v>
          </cell>
          <cell r="CE119">
            <v>-450000</v>
          </cell>
          <cell r="CF119">
            <v>-450000</v>
          </cell>
          <cell r="CG119">
            <v>-450000</v>
          </cell>
          <cell r="CH119">
            <v>-450000</v>
          </cell>
          <cell r="CI119">
            <v>-450000</v>
          </cell>
          <cell r="CJ119">
            <v>-450000</v>
          </cell>
          <cell r="CK119">
            <v>-450000</v>
          </cell>
          <cell r="CL119">
            <v>-450000</v>
          </cell>
          <cell r="CM119">
            <v>-450000</v>
          </cell>
          <cell r="CN119">
            <v>-450000</v>
          </cell>
          <cell r="CO119">
            <v>-450000</v>
          </cell>
          <cell r="CP119">
            <v>-450000</v>
          </cell>
          <cell r="CQ119">
            <v>-450000</v>
          </cell>
          <cell r="CR119">
            <v>-450000</v>
          </cell>
          <cell r="CS119">
            <v>-450000</v>
          </cell>
          <cell r="CT119">
            <v>-450000</v>
          </cell>
          <cell r="CU119">
            <v>-450000</v>
          </cell>
          <cell r="CV119">
            <v>-450000</v>
          </cell>
          <cell r="CW119">
            <v>-450000</v>
          </cell>
          <cell r="CX119">
            <v>-450000</v>
          </cell>
          <cell r="CY119">
            <v>-450000</v>
          </cell>
          <cell r="CZ119">
            <v>-450000</v>
          </cell>
          <cell r="DA119">
            <v>-450000</v>
          </cell>
          <cell r="DB119">
            <v>-450000</v>
          </cell>
          <cell r="DC119">
            <v>-450000</v>
          </cell>
          <cell r="DD119">
            <v>-450000</v>
          </cell>
          <cell r="DE119">
            <v>-450000</v>
          </cell>
          <cell r="DF119">
            <v>-450000</v>
          </cell>
          <cell r="DG119">
            <v>-450000</v>
          </cell>
          <cell r="DH119">
            <v>-450000</v>
          </cell>
          <cell r="DI119">
            <v>-450000</v>
          </cell>
          <cell r="DJ119">
            <v>-450000</v>
          </cell>
          <cell r="DK119">
            <v>-450000</v>
          </cell>
          <cell r="DL119">
            <v>-450000</v>
          </cell>
          <cell r="DM119">
            <v>-450000</v>
          </cell>
          <cell r="DN119">
            <v>-450000</v>
          </cell>
          <cell r="DO119">
            <v>-450000</v>
          </cell>
          <cell r="DP119">
            <v>-450000</v>
          </cell>
          <cell r="DQ119">
            <v>-450000</v>
          </cell>
        </row>
        <row r="120">
          <cell r="A120">
            <v>5017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-187116</v>
          </cell>
          <cell r="O120">
            <v>-187116</v>
          </cell>
          <cell r="P120">
            <v>-187116</v>
          </cell>
          <cell r="Q120">
            <v>-186620</v>
          </cell>
          <cell r="R120">
            <v>-186620</v>
          </cell>
          <cell r="S120">
            <v>-186620</v>
          </cell>
          <cell r="T120">
            <v>-187116</v>
          </cell>
          <cell r="U120">
            <v>-187116</v>
          </cell>
          <cell r="V120">
            <v>-187116</v>
          </cell>
          <cell r="W120">
            <v>-205827.6</v>
          </cell>
          <cell r="X120">
            <v>-205827.6</v>
          </cell>
          <cell r="Y120">
            <v>-205827.6</v>
          </cell>
          <cell r="Z120">
            <v>-205827.6</v>
          </cell>
          <cell r="AA120">
            <v>-205827.6</v>
          </cell>
          <cell r="AB120">
            <v>-205827.6</v>
          </cell>
          <cell r="AC120">
            <v>-205282</v>
          </cell>
          <cell r="AD120">
            <v>-205282</v>
          </cell>
          <cell r="AE120">
            <v>-205282</v>
          </cell>
          <cell r="AF120">
            <v>-205827.6</v>
          </cell>
          <cell r="AG120">
            <v>-205827.6</v>
          </cell>
          <cell r="AH120">
            <v>-205827.6</v>
          </cell>
          <cell r="AI120">
            <v>-205827.6</v>
          </cell>
          <cell r="AJ120">
            <v>-205827.6</v>
          </cell>
          <cell r="AK120">
            <v>-205827.6</v>
          </cell>
          <cell r="AL120">
            <v>-205827.6</v>
          </cell>
          <cell r="AM120">
            <v>-205827.6</v>
          </cell>
          <cell r="AN120">
            <v>-205827.6</v>
          </cell>
          <cell r="AO120">
            <v>-205282</v>
          </cell>
          <cell r="AP120">
            <v>-205282</v>
          </cell>
          <cell r="AQ120">
            <v>-205282</v>
          </cell>
          <cell r="AR120">
            <v>-205827.6</v>
          </cell>
          <cell r="AS120">
            <v>-205827.6</v>
          </cell>
          <cell r="AT120">
            <v>-205827.6</v>
          </cell>
          <cell r="AU120">
            <v>-216118.98</v>
          </cell>
          <cell r="AV120">
            <v>-216118.98</v>
          </cell>
          <cell r="AW120">
            <v>-216118.98</v>
          </cell>
          <cell r="AX120">
            <v>-216118.98</v>
          </cell>
          <cell r="AY120">
            <v>-216118.98</v>
          </cell>
          <cell r="AZ120">
            <v>-216118.98</v>
          </cell>
          <cell r="BA120">
            <v>-215546.1</v>
          </cell>
          <cell r="BB120">
            <v>-215546.1</v>
          </cell>
          <cell r="BC120">
            <v>-215546.1</v>
          </cell>
          <cell r="BD120">
            <v>-216118.98</v>
          </cell>
          <cell r="BE120">
            <v>-216118.98</v>
          </cell>
          <cell r="BF120">
            <v>-216118.98</v>
          </cell>
          <cell r="BG120">
            <v>-216118.98</v>
          </cell>
          <cell r="BH120">
            <v>-216118.98</v>
          </cell>
          <cell r="BI120">
            <v>-216118.98</v>
          </cell>
          <cell r="BJ120">
            <v>-216118.98</v>
          </cell>
          <cell r="BK120">
            <v>-216118.98</v>
          </cell>
          <cell r="BL120">
            <v>-216118.98</v>
          </cell>
          <cell r="BM120">
            <v>-215546.1</v>
          </cell>
          <cell r="BN120">
            <v>-215546.1</v>
          </cell>
          <cell r="BO120">
            <v>-215546.1</v>
          </cell>
          <cell r="BP120">
            <v>-216118.98</v>
          </cell>
          <cell r="BQ120">
            <v>-216118.98</v>
          </cell>
          <cell r="BR120">
            <v>-216118.98</v>
          </cell>
          <cell r="BS120">
            <v>-226924.929</v>
          </cell>
          <cell r="BT120">
            <v>-226924.929</v>
          </cell>
          <cell r="BU120">
            <v>-226924.929</v>
          </cell>
          <cell r="BV120">
            <v>-226924.929</v>
          </cell>
          <cell r="BW120">
            <v>-226924.929</v>
          </cell>
          <cell r="BX120">
            <v>-226924.929</v>
          </cell>
          <cell r="BY120">
            <v>-226323.40500000003</v>
          </cell>
          <cell r="BZ120">
            <v>-226323.40500000003</v>
          </cell>
          <cell r="CA120">
            <v>-226323.40500000003</v>
          </cell>
          <cell r="CB120">
            <v>-226924.929</v>
          </cell>
          <cell r="CC120">
            <v>-226924.929</v>
          </cell>
          <cell r="CD120">
            <v>-226924.929</v>
          </cell>
          <cell r="CE120">
            <v>-226924.929</v>
          </cell>
          <cell r="CF120">
            <v>-226924.929</v>
          </cell>
          <cell r="CG120">
            <v>-226924.929</v>
          </cell>
          <cell r="CH120">
            <v>-226924.929</v>
          </cell>
          <cell r="CI120">
            <v>-226924.929</v>
          </cell>
          <cell r="CJ120">
            <v>-226924.929</v>
          </cell>
          <cell r="CK120">
            <v>-226323.40500000003</v>
          </cell>
          <cell r="CL120">
            <v>-226323.40500000003</v>
          </cell>
          <cell r="CM120">
            <v>-226323.40500000003</v>
          </cell>
          <cell r="CN120">
            <v>-226924.929</v>
          </cell>
          <cell r="CO120">
            <v>-226924.929</v>
          </cell>
          <cell r="CP120">
            <v>-226924.929</v>
          </cell>
          <cell r="CQ120">
            <v>-238271.17545000001</v>
          </cell>
          <cell r="CR120">
            <v>-238271.17545000001</v>
          </cell>
          <cell r="CS120">
            <v>-238271.17545000001</v>
          </cell>
          <cell r="CT120">
            <v>-238271.17545000001</v>
          </cell>
          <cell r="CU120">
            <v>-238271.17545000001</v>
          </cell>
          <cell r="CV120">
            <v>-238271.17545000001</v>
          </cell>
          <cell r="CW120">
            <v>-237639.57525000002</v>
          </cell>
          <cell r="CX120">
            <v>-237639.57525000002</v>
          </cell>
          <cell r="CY120">
            <v>-237639.57525000002</v>
          </cell>
          <cell r="CZ120">
            <v>-238271.17545000001</v>
          </cell>
          <cell r="DA120">
            <v>-238271.17545000001</v>
          </cell>
          <cell r="DB120">
            <v>-238271.17545000001</v>
          </cell>
          <cell r="DC120">
            <v>-238271.17545000001</v>
          </cell>
          <cell r="DD120">
            <v>-238271.17545000001</v>
          </cell>
          <cell r="DE120">
            <v>-238271.17545000001</v>
          </cell>
          <cell r="DF120">
            <v>-238271.17545000001</v>
          </cell>
          <cell r="DG120">
            <v>-238271.17545000001</v>
          </cell>
          <cell r="DH120">
            <v>-238271.17545000001</v>
          </cell>
          <cell r="DI120">
            <v>-237639.57525000002</v>
          </cell>
          <cell r="DJ120">
            <v>-237639.57525000002</v>
          </cell>
          <cell r="DK120">
            <v>-237639.57525000002</v>
          </cell>
          <cell r="DL120">
            <v>-238271.17545000001</v>
          </cell>
          <cell r="DM120">
            <v>-238271.17545000001</v>
          </cell>
          <cell r="DN120">
            <v>-238271.17545000001</v>
          </cell>
          <cell r="DO120">
            <v>-250184.73422250006</v>
          </cell>
          <cell r="DP120">
            <v>-250184.73422250006</v>
          </cell>
          <cell r="DQ120">
            <v>-250184.73422250006</v>
          </cell>
        </row>
        <row r="121">
          <cell r="A121">
            <v>5018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-83636.324999999997</v>
          </cell>
          <cell r="O121">
            <v>-83636.324999999997</v>
          </cell>
          <cell r="P121">
            <v>-83636.324999999997</v>
          </cell>
          <cell r="Q121">
            <v>-83636.324999999997</v>
          </cell>
          <cell r="R121">
            <v>-83636.324999999997</v>
          </cell>
          <cell r="S121">
            <v>-83636.324999999997</v>
          </cell>
          <cell r="T121">
            <v>-83636.324999999997</v>
          </cell>
          <cell r="U121">
            <v>-83636.324999999997</v>
          </cell>
          <cell r="V121">
            <v>-83636.324999999997</v>
          </cell>
          <cell r="W121">
            <v>-91999.957500000004</v>
          </cell>
          <cell r="X121">
            <v>-91999.957500000004</v>
          </cell>
          <cell r="Y121">
            <v>-91999.957500000004</v>
          </cell>
          <cell r="Z121">
            <v>-91999.957500000004</v>
          </cell>
          <cell r="AA121">
            <v>-91999.957500000004</v>
          </cell>
          <cell r="AB121">
            <v>-91999.957500000004</v>
          </cell>
          <cell r="AC121">
            <v>-91999.957500000004</v>
          </cell>
          <cell r="AD121">
            <v>-91999.957500000004</v>
          </cell>
          <cell r="AE121">
            <v>-91999.957500000004</v>
          </cell>
          <cell r="AF121">
            <v>-91999.957500000004</v>
          </cell>
          <cell r="AG121">
            <v>-91999.957500000004</v>
          </cell>
          <cell r="AH121">
            <v>-91999.957500000004</v>
          </cell>
          <cell r="AI121">
            <v>-91999.957500000004</v>
          </cell>
          <cell r="AJ121">
            <v>-91999.957500000004</v>
          </cell>
          <cell r="AK121">
            <v>-91999.957500000004</v>
          </cell>
          <cell r="AL121">
            <v>-91999.957500000004</v>
          </cell>
          <cell r="AM121">
            <v>-91999.957500000004</v>
          </cell>
          <cell r="AN121">
            <v>-91999.957500000004</v>
          </cell>
          <cell r="AO121">
            <v>-91999.957500000004</v>
          </cell>
          <cell r="AP121">
            <v>-91999.957500000004</v>
          </cell>
          <cell r="AQ121">
            <v>-91999.957500000004</v>
          </cell>
          <cell r="AR121">
            <v>-91999.957500000004</v>
          </cell>
          <cell r="AS121">
            <v>-91999.957500000004</v>
          </cell>
          <cell r="AT121">
            <v>-91999.957500000004</v>
          </cell>
          <cell r="AU121">
            <v>-96599.955375000005</v>
          </cell>
          <cell r="AV121">
            <v>-96599.955375000005</v>
          </cell>
          <cell r="AW121">
            <v>-96599.955375000005</v>
          </cell>
          <cell r="AX121">
            <v>-96599.955375000005</v>
          </cell>
          <cell r="AY121">
            <v>-96599.955375000005</v>
          </cell>
          <cell r="AZ121">
            <v>-96599.955375000005</v>
          </cell>
          <cell r="BA121">
            <v>-96599.955375000005</v>
          </cell>
          <cell r="BB121">
            <v>-96599.955375000005</v>
          </cell>
          <cell r="BC121">
            <v>-96599.955375000005</v>
          </cell>
          <cell r="BD121">
            <v>-96599.955375000005</v>
          </cell>
          <cell r="BE121">
            <v>-96599.955375000005</v>
          </cell>
          <cell r="BF121">
            <v>-96599.955375000005</v>
          </cell>
          <cell r="BG121">
            <v>-96599.955375000005</v>
          </cell>
          <cell r="BH121">
            <v>-96599.955375000005</v>
          </cell>
          <cell r="BI121">
            <v>-96599.955375000005</v>
          </cell>
          <cell r="BJ121">
            <v>-96599.955375000005</v>
          </cell>
          <cell r="BK121">
            <v>-96599.955375000005</v>
          </cell>
          <cell r="BL121">
            <v>-96599.955375000005</v>
          </cell>
          <cell r="BM121">
            <v>-96599.955375000005</v>
          </cell>
          <cell r="BN121">
            <v>-96599.955375000005</v>
          </cell>
          <cell r="BO121">
            <v>-96599.955375000005</v>
          </cell>
          <cell r="BP121">
            <v>-96599.955375000005</v>
          </cell>
          <cell r="BQ121">
            <v>-96599.955375000005</v>
          </cell>
          <cell r="BR121">
            <v>-96599.955375000005</v>
          </cell>
          <cell r="BS121">
            <v>-101429.95314375001</v>
          </cell>
          <cell r="BT121">
            <v>-101429.95314375001</v>
          </cell>
          <cell r="BU121">
            <v>-101429.95314375001</v>
          </cell>
          <cell r="BV121">
            <v>-101429.95314375001</v>
          </cell>
          <cell r="BW121">
            <v>-101429.95314375001</v>
          </cell>
          <cell r="BX121">
            <v>-101429.95314375001</v>
          </cell>
          <cell r="BY121">
            <v>-101429.95314375001</v>
          </cell>
          <cell r="BZ121">
            <v>-101429.95314375001</v>
          </cell>
          <cell r="CA121">
            <v>-101429.95314375001</v>
          </cell>
          <cell r="CB121">
            <v>-101429.95314375001</v>
          </cell>
          <cell r="CC121">
            <v>-101429.95314375001</v>
          </cell>
          <cell r="CD121">
            <v>-101429.95314375001</v>
          </cell>
          <cell r="CE121">
            <v>-101429.95314375001</v>
          </cell>
          <cell r="CF121">
            <v>-101429.95314375001</v>
          </cell>
          <cell r="CG121">
            <v>-101429.95314375001</v>
          </cell>
          <cell r="CH121">
            <v>-101429.95314375001</v>
          </cell>
          <cell r="CI121">
            <v>-101429.95314375001</v>
          </cell>
          <cell r="CJ121">
            <v>-101429.95314375001</v>
          </cell>
          <cell r="CK121">
            <v>-101429.95314375001</v>
          </cell>
          <cell r="CL121">
            <v>-101429.95314375001</v>
          </cell>
          <cell r="CM121">
            <v>-101429.95314375001</v>
          </cell>
          <cell r="CN121">
            <v>-101429.95314375001</v>
          </cell>
          <cell r="CO121">
            <v>-101429.95314375001</v>
          </cell>
          <cell r="CP121">
            <v>-101429.95314375001</v>
          </cell>
          <cell r="CQ121">
            <v>-106501.45080093751</v>
          </cell>
          <cell r="CR121">
            <v>-106501.45080093751</v>
          </cell>
          <cell r="CS121">
            <v>-106501.45080093751</v>
          </cell>
          <cell r="CT121">
            <v>-106501.45080093751</v>
          </cell>
          <cell r="CU121">
            <v>-106501.45080093751</v>
          </cell>
          <cell r="CV121">
            <v>-106501.45080093751</v>
          </cell>
          <cell r="CW121">
            <v>-106501.45080093751</v>
          </cell>
          <cell r="CX121">
            <v>-106501.45080093751</v>
          </cell>
          <cell r="CY121">
            <v>-106501.45080093751</v>
          </cell>
          <cell r="CZ121">
            <v>-106501.45080093751</v>
          </cell>
          <cell r="DA121">
            <v>-106501.45080093751</v>
          </cell>
          <cell r="DB121">
            <v>-106501.45080093751</v>
          </cell>
          <cell r="DC121">
            <v>-106501.45080093751</v>
          </cell>
          <cell r="DD121">
            <v>-106501.45080093751</v>
          </cell>
          <cell r="DE121">
            <v>-106501.45080093751</v>
          </cell>
          <cell r="DF121">
            <v>-106501.45080093751</v>
          </cell>
          <cell r="DG121">
            <v>-106501.45080093751</v>
          </cell>
          <cell r="DH121">
            <v>-106501.45080093751</v>
          </cell>
          <cell r="DI121">
            <v>-106501.45080093751</v>
          </cell>
          <cell r="DJ121">
            <v>-106501.45080093751</v>
          </cell>
          <cell r="DK121">
            <v>-106501.45080093751</v>
          </cell>
          <cell r="DL121">
            <v>-106501.45080093751</v>
          </cell>
          <cell r="DM121">
            <v>-106501.45080093751</v>
          </cell>
          <cell r="DN121">
            <v>-106501.45080093751</v>
          </cell>
          <cell r="DO121">
            <v>-111826.52334098439</v>
          </cell>
          <cell r="DP121">
            <v>-111826.52334098439</v>
          </cell>
          <cell r="DQ121">
            <v>-111826.52334098439</v>
          </cell>
        </row>
        <row r="122">
          <cell r="A122">
            <v>5019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-101158.33333333333</v>
          </cell>
          <cell r="O122">
            <v>-101158.33333333333</v>
          </cell>
          <cell r="P122">
            <v>-101158.33333333333</v>
          </cell>
          <cell r="Q122">
            <v>-103687.29166666664</v>
          </cell>
          <cell r="R122">
            <v>-103687.29166666664</v>
          </cell>
          <cell r="S122">
            <v>-103687.29166666664</v>
          </cell>
          <cell r="T122">
            <v>-103687.29166666664</v>
          </cell>
          <cell r="U122">
            <v>-103687.29166666664</v>
          </cell>
          <cell r="V122">
            <v>-103687.29166666664</v>
          </cell>
          <cell r="W122">
            <v>-103687.29166666664</v>
          </cell>
          <cell r="X122">
            <v>-103687.29166666664</v>
          </cell>
          <cell r="Y122">
            <v>-103687.29166666664</v>
          </cell>
          <cell r="Z122">
            <v>-103687.29166666664</v>
          </cell>
          <cell r="AA122">
            <v>-103687.29166666664</v>
          </cell>
          <cell r="AB122">
            <v>-103687.29166666664</v>
          </cell>
          <cell r="AC122">
            <v>-106279.4739583333</v>
          </cell>
          <cell r="AD122">
            <v>-106279.4739583333</v>
          </cell>
          <cell r="AE122">
            <v>-106279.4739583333</v>
          </cell>
          <cell r="AF122">
            <v>-106279.4739583333</v>
          </cell>
          <cell r="AG122">
            <v>-106279.4739583333</v>
          </cell>
          <cell r="AH122">
            <v>-106279.4739583333</v>
          </cell>
          <cell r="AI122">
            <v>-106279.4739583333</v>
          </cell>
          <cell r="AJ122">
            <v>-106279.4739583333</v>
          </cell>
          <cell r="AK122">
            <v>-106279.4739583333</v>
          </cell>
          <cell r="AL122">
            <v>-106279.4739583333</v>
          </cell>
          <cell r="AM122">
            <v>-106279.4739583333</v>
          </cell>
          <cell r="AN122">
            <v>-106279.4739583333</v>
          </cell>
          <cell r="AO122">
            <v>-108936.46080729163</v>
          </cell>
          <cell r="AP122">
            <v>-108936.46080729163</v>
          </cell>
          <cell r="AQ122">
            <v>-108936.46080729163</v>
          </cell>
          <cell r="AR122">
            <v>-108936.46080729163</v>
          </cell>
          <cell r="AS122">
            <v>-108936.46080729163</v>
          </cell>
          <cell r="AT122">
            <v>-108936.46080729163</v>
          </cell>
          <cell r="AU122">
            <v>-108936.46080729163</v>
          </cell>
          <cell r="AV122">
            <v>-108936.46080729163</v>
          </cell>
          <cell r="AW122">
            <v>-108936.46080729163</v>
          </cell>
          <cell r="AX122">
            <v>-108936.46080729163</v>
          </cell>
          <cell r="AY122">
            <v>-108936.46080729163</v>
          </cell>
          <cell r="AZ122">
            <v>-108936.46080729163</v>
          </cell>
          <cell r="BA122">
            <v>-111659.8723274739</v>
          </cell>
          <cell r="BB122">
            <v>-111659.8723274739</v>
          </cell>
          <cell r="BC122">
            <v>-111659.8723274739</v>
          </cell>
          <cell r="BD122">
            <v>-111659.8723274739</v>
          </cell>
          <cell r="BE122">
            <v>-111659.8723274739</v>
          </cell>
          <cell r="BF122">
            <v>-111659.8723274739</v>
          </cell>
          <cell r="BG122">
            <v>-111659.8723274739</v>
          </cell>
          <cell r="BH122">
            <v>-111659.8723274739</v>
          </cell>
          <cell r="BI122">
            <v>-111659.8723274739</v>
          </cell>
          <cell r="BJ122">
            <v>-111659.8723274739</v>
          </cell>
          <cell r="BK122">
            <v>-111659.8723274739</v>
          </cell>
          <cell r="BL122">
            <v>-111659.8723274739</v>
          </cell>
          <cell r="BM122">
            <v>-114451.36913566075</v>
          </cell>
          <cell r="BN122">
            <v>-114451.36913566075</v>
          </cell>
          <cell r="BO122">
            <v>-114451.36913566075</v>
          </cell>
          <cell r="BP122">
            <v>-114451.36913566075</v>
          </cell>
          <cell r="BQ122">
            <v>-114451.36913566075</v>
          </cell>
          <cell r="BR122">
            <v>-114451.36913566075</v>
          </cell>
          <cell r="BS122">
            <v>-114451.36913566075</v>
          </cell>
          <cell r="BT122">
            <v>-114451.36913566075</v>
          </cell>
          <cell r="BU122">
            <v>-114451.36913566075</v>
          </cell>
          <cell r="BV122">
            <v>-114451.36913566075</v>
          </cell>
          <cell r="BW122">
            <v>-114451.36913566075</v>
          </cell>
          <cell r="BX122">
            <v>-114451.36913566075</v>
          </cell>
          <cell r="BY122">
            <v>-117312.65336405225</v>
          </cell>
          <cell r="BZ122">
            <v>-117312.65336405225</v>
          </cell>
          <cell r="CA122">
            <v>-117312.65336405225</v>
          </cell>
          <cell r="CB122">
            <v>-117312.65336405225</v>
          </cell>
          <cell r="CC122">
            <v>-117312.65336405225</v>
          </cell>
          <cell r="CD122">
            <v>-117312.65336405225</v>
          </cell>
          <cell r="CE122">
            <v>-117312.65336405225</v>
          </cell>
          <cell r="CF122">
            <v>-117312.65336405225</v>
          </cell>
          <cell r="CG122">
            <v>-117312.65336405225</v>
          </cell>
          <cell r="CH122">
            <v>-117312.65336405225</v>
          </cell>
          <cell r="CI122">
            <v>-117312.65336405225</v>
          </cell>
          <cell r="CJ122">
            <v>-117312.65336405225</v>
          </cell>
          <cell r="CK122">
            <v>-120245.46969815354</v>
          </cell>
          <cell r="CL122">
            <v>-120245.46969815354</v>
          </cell>
          <cell r="CM122">
            <v>-120245.46969815354</v>
          </cell>
          <cell r="CN122">
            <v>-120245.46969815354</v>
          </cell>
          <cell r="CO122">
            <v>-120245.46969815354</v>
          </cell>
          <cell r="CP122">
            <v>-120245.46969815354</v>
          </cell>
          <cell r="CQ122">
            <v>-120245.46969815354</v>
          </cell>
          <cell r="CR122">
            <v>-120245.46969815354</v>
          </cell>
          <cell r="CS122">
            <v>-120245.46969815354</v>
          </cell>
          <cell r="CT122">
            <v>-120245.46969815354</v>
          </cell>
          <cell r="CU122">
            <v>-120245.46969815354</v>
          </cell>
          <cell r="CV122">
            <v>-120245.46969815354</v>
          </cell>
          <cell r="CW122">
            <v>-123251.60644060739</v>
          </cell>
          <cell r="CX122">
            <v>-123251.60644060739</v>
          </cell>
          <cell r="CY122">
            <v>-123251.60644060739</v>
          </cell>
          <cell r="CZ122">
            <v>-123251.60644060739</v>
          </cell>
          <cell r="DA122">
            <v>-123251.60644060739</v>
          </cell>
          <cell r="DB122">
            <v>-123251.60644060739</v>
          </cell>
          <cell r="DC122">
            <v>-123251.60644060739</v>
          </cell>
          <cell r="DD122">
            <v>-123251.60644060739</v>
          </cell>
          <cell r="DE122">
            <v>-123251.60644060739</v>
          </cell>
          <cell r="DF122">
            <v>-123251.60644060739</v>
          </cell>
          <cell r="DG122">
            <v>-123251.60644060739</v>
          </cell>
          <cell r="DH122">
            <v>-123251.60644060739</v>
          </cell>
          <cell r="DI122">
            <v>-126332.89660162256</v>
          </cell>
          <cell r="DJ122">
            <v>-126332.89660162256</v>
          </cell>
          <cell r="DK122">
            <v>-126332.89660162256</v>
          </cell>
          <cell r="DL122">
            <v>-126332.89660162256</v>
          </cell>
          <cell r="DM122">
            <v>-126332.89660162256</v>
          </cell>
          <cell r="DN122">
            <v>-126332.89660162256</v>
          </cell>
          <cell r="DO122">
            <v>-126332.89660162256</v>
          </cell>
          <cell r="DP122">
            <v>-126332.89660162256</v>
          </cell>
          <cell r="DQ122">
            <v>-126332.89660162256</v>
          </cell>
        </row>
        <row r="123">
          <cell r="A123">
            <v>5021</v>
          </cell>
          <cell r="B123">
            <v>183292.4</v>
          </cell>
          <cell r="C123">
            <v>183292.4</v>
          </cell>
          <cell r="D123">
            <v>183292.4</v>
          </cell>
          <cell r="E123">
            <v>183292.4</v>
          </cell>
          <cell r="F123">
            <v>183292.4</v>
          </cell>
          <cell r="G123">
            <v>183292.4</v>
          </cell>
          <cell r="H123">
            <v>183292.4</v>
          </cell>
          <cell r="I123">
            <v>183292.4</v>
          </cell>
          <cell r="J123">
            <v>183292.4</v>
          </cell>
          <cell r="K123">
            <v>183292.4</v>
          </cell>
          <cell r="L123">
            <v>183292.4</v>
          </cell>
          <cell r="M123">
            <v>183292.4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</row>
        <row r="124">
          <cell r="A124">
            <v>5022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-305936.40000000002</v>
          </cell>
          <cell r="AY124">
            <v>-305936.40000000002</v>
          </cell>
          <cell r="AZ124">
            <v>-305936.40000000002</v>
          </cell>
          <cell r="BA124">
            <v>-305936.40000000002</v>
          </cell>
          <cell r="BB124">
            <v>-305936.40000000002</v>
          </cell>
          <cell r="BC124">
            <v>-305936.40000000002</v>
          </cell>
          <cell r="BD124">
            <v>-305936.40000000002</v>
          </cell>
          <cell r="BE124">
            <v>-305936.40000000002</v>
          </cell>
          <cell r="BF124">
            <v>-305936.40000000002</v>
          </cell>
          <cell r="BG124">
            <v>-305936.40000000002</v>
          </cell>
          <cell r="BH124">
            <v>-305936.40000000002</v>
          </cell>
          <cell r="BI124">
            <v>-305936.40000000002</v>
          </cell>
          <cell r="BJ124">
            <v>-305936.40000000002</v>
          </cell>
          <cell r="BK124">
            <v>-305936.40000000002</v>
          </cell>
          <cell r="BL124">
            <v>-305936.40000000002</v>
          </cell>
          <cell r="BM124">
            <v>-305936.40000000002</v>
          </cell>
          <cell r="BN124">
            <v>-305936.40000000002</v>
          </cell>
          <cell r="BO124">
            <v>-305936.40000000002</v>
          </cell>
          <cell r="BP124">
            <v>-305936.40000000002</v>
          </cell>
          <cell r="BQ124">
            <v>-305936.40000000002</v>
          </cell>
          <cell r="BR124">
            <v>-305936.40000000002</v>
          </cell>
          <cell r="BS124">
            <v>-321233.21999999997</v>
          </cell>
          <cell r="BT124">
            <v>-321233.21999999997</v>
          </cell>
          <cell r="BU124">
            <v>-321233.21999999997</v>
          </cell>
          <cell r="BV124">
            <v>-321233.21999999997</v>
          </cell>
          <cell r="BW124">
            <v>-321233.21999999997</v>
          </cell>
          <cell r="BX124">
            <v>-321233.21999999997</v>
          </cell>
          <cell r="BY124">
            <v>-321233.21999999997</v>
          </cell>
          <cell r="BZ124">
            <v>-321233.21999999997</v>
          </cell>
          <cell r="CA124">
            <v>-321233.21999999997</v>
          </cell>
          <cell r="CB124">
            <v>-321233.21999999997</v>
          </cell>
          <cell r="CC124">
            <v>-321233.21999999997</v>
          </cell>
          <cell r="CD124">
            <v>-321233.21999999997</v>
          </cell>
          <cell r="CE124">
            <v>-321233.21999999997</v>
          </cell>
          <cell r="CF124">
            <v>-321233.21999999997</v>
          </cell>
          <cell r="CG124">
            <v>-321233.21999999997</v>
          </cell>
          <cell r="CH124">
            <v>-321233.21999999997</v>
          </cell>
          <cell r="CI124">
            <v>-321233.21999999997</v>
          </cell>
          <cell r="CJ124">
            <v>-321233.21999999997</v>
          </cell>
          <cell r="CK124">
            <v>-321233.21999999997</v>
          </cell>
          <cell r="CL124">
            <v>-321233.21999999997</v>
          </cell>
          <cell r="CM124">
            <v>-321233.21999999997</v>
          </cell>
          <cell r="CN124">
            <v>-321233.21999999997</v>
          </cell>
          <cell r="CO124">
            <v>-321233.21999999997</v>
          </cell>
          <cell r="CP124">
            <v>-321233.21999999997</v>
          </cell>
          <cell r="CQ124">
            <v>-337294.88099999999</v>
          </cell>
          <cell r="CR124">
            <v>-337294.88099999999</v>
          </cell>
          <cell r="CS124">
            <v>-337294.88099999999</v>
          </cell>
          <cell r="CT124">
            <v>-337294.88099999999</v>
          </cell>
          <cell r="CU124">
            <v>-337294.88099999999</v>
          </cell>
          <cell r="CV124">
            <v>-337294.88099999999</v>
          </cell>
          <cell r="CW124">
            <v>-337294.88099999999</v>
          </cell>
          <cell r="CX124">
            <v>-337294.88099999999</v>
          </cell>
          <cell r="CY124">
            <v>-337294.88099999999</v>
          </cell>
          <cell r="CZ124">
            <v>-337294.88099999999</v>
          </cell>
          <cell r="DA124">
            <v>-337294.88099999999</v>
          </cell>
          <cell r="DB124">
            <v>-337294.88099999999</v>
          </cell>
          <cell r="DC124">
            <v>-337294.88099999999</v>
          </cell>
          <cell r="DD124">
            <v>-337294.88099999999</v>
          </cell>
          <cell r="DE124">
            <v>-337294.88099999999</v>
          </cell>
          <cell r="DF124">
            <v>-337294.88099999999</v>
          </cell>
          <cell r="DG124">
            <v>-337294.88099999999</v>
          </cell>
          <cell r="DH124">
            <v>-337294.88099999999</v>
          </cell>
          <cell r="DI124">
            <v>-337294.88099999999</v>
          </cell>
          <cell r="DJ124">
            <v>-337294.88099999999</v>
          </cell>
          <cell r="DK124">
            <v>-337294.88099999999</v>
          </cell>
          <cell r="DL124">
            <v>-337294.88099999999</v>
          </cell>
          <cell r="DM124">
            <v>-337294.88099999999</v>
          </cell>
          <cell r="DN124">
            <v>-337294.88099999999</v>
          </cell>
          <cell r="DO124">
            <v>-354159.62505000003</v>
          </cell>
          <cell r="DP124">
            <v>-354159.62505000003</v>
          </cell>
          <cell r="DQ124">
            <v>-354159.62505000003</v>
          </cell>
        </row>
        <row r="125">
          <cell r="A125">
            <v>5023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-2963</v>
          </cell>
          <cell r="G125">
            <v>-111075</v>
          </cell>
          <cell r="H125">
            <v>-95373</v>
          </cell>
          <cell r="I125">
            <v>-84873</v>
          </cell>
          <cell r="J125">
            <v>-93928.875</v>
          </cell>
          <cell r="K125">
            <v>-156548.125</v>
          </cell>
          <cell r="L125">
            <v>-156548.125</v>
          </cell>
          <cell r="M125">
            <v>-156548.125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</row>
        <row r="126">
          <cell r="A126">
            <v>5024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183292</v>
          </cell>
          <cell r="O126">
            <v>183292</v>
          </cell>
          <cell r="P126">
            <v>183292</v>
          </cell>
          <cell r="Q126">
            <v>183292</v>
          </cell>
          <cell r="R126">
            <v>183292</v>
          </cell>
          <cell r="S126">
            <v>183292</v>
          </cell>
          <cell r="T126">
            <v>183292</v>
          </cell>
          <cell r="U126">
            <v>183292</v>
          </cell>
          <cell r="V126">
            <v>183292</v>
          </cell>
          <cell r="W126">
            <v>183292</v>
          </cell>
          <cell r="X126">
            <v>183292</v>
          </cell>
          <cell r="Y126">
            <v>183292</v>
          </cell>
          <cell r="Z126">
            <v>183292</v>
          </cell>
          <cell r="AA126">
            <v>183292</v>
          </cell>
          <cell r="AB126">
            <v>183292</v>
          </cell>
          <cell r="AC126">
            <v>183292</v>
          </cell>
          <cell r="AD126">
            <v>183292</v>
          </cell>
          <cell r="AE126">
            <v>183292</v>
          </cell>
          <cell r="AF126">
            <v>183292</v>
          </cell>
          <cell r="AG126">
            <v>183292</v>
          </cell>
          <cell r="AH126">
            <v>183292</v>
          </cell>
          <cell r="AI126">
            <v>183292</v>
          </cell>
          <cell r="AJ126">
            <v>183292</v>
          </cell>
          <cell r="AK126">
            <v>183292</v>
          </cell>
          <cell r="AL126">
            <v>183292</v>
          </cell>
          <cell r="AM126">
            <v>183292</v>
          </cell>
          <cell r="AN126">
            <v>183292</v>
          </cell>
          <cell r="AO126">
            <v>183292</v>
          </cell>
          <cell r="AP126">
            <v>183292</v>
          </cell>
          <cell r="AQ126">
            <v>183292</v>
          </cell>
          <cell r="AR126">
            <v>183292</v>
          </cell>
          <cell r="AS126">
            <v>183292</v>
          </cell>
          <cell r="AT126">
            <v>183292</v>
          </cell>
          <cell r="AU126">
            <v>183292</v>
          </cell>
          <cell r="AV126">
            <v>183292</v>
          </cell>
          <cell r="AW126">
            <v>183292</v>
          </cell>
          <cell r="AX126">
            <v>183292</v>
          </cell>
          <cell r="AY126">
            <v>183292</v>
          </cell>
          <cell r="AZ126">
            <v>183292</v>
          </cell>
          <cell r="BA126">
            <v>183292</v>
          </cell>
          <cell r="BB126">
            <v>183292</v>
          </cell>
          <cell r="BC126">
            <v>183292</v>
          </cell>
          <cell r="BD126">
            <v>183292</v>
          </cell>
          <cell r="BE126">
            <v>183292</v>
          </cell>
          <cell r="BF126">
            <v>183292</v>
          </cell>
          <cell r="BG126">
            <v>183292</v>
          </cell>
          <cell r="BH126">
            <v>183292</v>
          </cell>
          <cell r="BI126">
            <v>183292</v>
          </cell>
          <cell r="BJ126">
            <v>183292</v>
          </cell>
          <cell r="BK126">
            <v>183292</v>
          </cell>
          <cell r="BL126">
            <v>183292</v>
          </cell>
          <cell r="BM126">
            <v>183292</v>
          </cell>
          <cell r="BN126">
            <v>183292</v>
          </cell>
          <cell r="BO126">
            <v>183292</v>
          </cell>
          <cell r="BP126">
            <v>183292</v>
          </cell>
          <cell r="BQ126">
            <v>183292</v>
          </cell>
          <cell r="BR126">
            <v>183292</v>
          </cell>
          <cell r="BS126">
            <v>183292</v>
          </cell>
          <cell r="BT126">
            <v>183292</v>
          </cell>
          <cell r="BU126">
            <v>183292</v>
          </cell>
          <cell r="BV126">
            <v>183292</v>
          </cell>
          <cell r="BW126">
            <v>183292</v>
          </cell>
          <cell r="BX126">
            <v>183292</v>
          </cell>
          <cell r="BY126">
            <v>183292</v>
          </cell>
          <cell r="BZ126">
            <v>183292</v>
          </cell>
          <cell r="CA126">
            <v>183292</v>
          </cell>
          <cell r="CB126">
            <v>183292</v>
          </cell>
          <cell r="CC126">
            <v>183292</v>
          </cell>
          <cell r="CD126">
            <v>183292</v>
          </cell>
          <cell r="CE126">
            <v>183292</v>
          </cell>
          <cell r="CF126">
            <v>183292</v>
          </cell>
          <cell r="CG126">
            <v>183292</v>
          </cell>
          <cell r="CH126">
            <v>183292</v>
          </cell>
          <cell r="CI126">
            <v>183292</v>
          </cell>
          <cell r="CJ126">
            <v>183292</v>
          </cell>
          <cell r="CK126">
            <v>183292</v>
          </cell>
          <cell r="CL126">
            <v>183292</v>
          </cell>
          <cell r="CM126">
            <v>183292</v>
          </cell>
          <cell r="CN126">
            <v>183292</v>
          </cell>
          <cell r="CO126">
            <v>183292</v>
          </cell>
          <cell r="CP126">
            <v>183292</v>
          </cell>
          <cell r="CQ126">
            <v>183292</v>
          </cell>
          <cell r="CR126">
            <v>183292</v>
          </cell>
          <cell r="CS126">
            <v>183292</v>
          </cell>
          <cell r="CT126">
            <v>183292</v>
          </cell>
          <cell r="CU126">
            <v>183292</v>
          </cell>
          <cell r="CV126">
            <v>183292</v>
          </cell>
          <cell r="CW126">
            <v>183292</v>
          </cell>
          <cell r="CX126">
            <v>183292</v>
          </cell>
          <cell r="CY126">
            <v>183292</v>
          </cell>
          <cell r="CZ126">
            <v>183292</v>
          </cell>
          <cell r="DA126">
            <v>183292</v>
          </cell>
          <cell r="DB126">
            <v>183292</v>
          </cell>
          <cell r="DC126">
            <v>183292</v>
          </cell>
          <cell r="DD126">
            <v>183292</v>
          </cell>
          <cell r="DE126">
            <v>183292</v>
          </cell>
          <cell r="DF126">
            <v>183292</v>
          </cell>
          <cell r="DG126">
            <v>183292</v>
          </cell>
          <cell r="DH126">
            <v>183292</v>
          </cell>
          <cell r="DI126">
            <v>183292</v>
          </cell>
          <cell r="DJ126">
            <v>183292</v>
          </cell>
          <cell r="DK126">
            <v>183292</v>
          </cell>
          <cell r="DL126">
            <v>183292</v>
          </cell>
          <cell r="DM126">
            <v>183292</v>
          </cell>
          <cell r="DN126">
            <v>183292</v>
          </cell>
          <cell r="DO126">
            <v>183292</v>
          </cell>
          <cell r="DP126">
            <v>183292</v>
          </cell>
          <cell r="DQ126">
            <v>183292</v>
          </cell>
        </row>
        <row r="127">
          <cell r="A127">
            <v>5025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</row>
        <row r="128">
          <cell r="A128">
            <v>5106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-154900.25</v>
          </cell>
          <cell r="O128">
            <v>-154900.25</v>
          </cell>
          <cell r="P128">
            <v>-154900.25</v>
          </cell>
          <cell r="Q128">
            <v>-154900.25</v>
          </cell>
          <cell r="R128">
            <v>-154900.25</v>
          </cell>
          <cell r="S128">
            <v>-154900.25</v>
          </cell>
          <cell r="T128">
            <v>-154900.25</v>
          </cell>
          <cell r="U128">
            <v>-154900.25</v>
          </cell>
          <cell r="V128">
            <v>-154900.25</v>
          </cell>
          <cell r="W128">
            <v>-170390.27499999999</v>
          </cell>
          <cell r="X128">
            <v>-170390.27499999999</v>
          </cell>
          <cell r="Y128">
            <v>-170390.27499999999</v>
          </cell>
          <cell r="Z128">
            <v>-170390.27499999999</v>
          </cell>
          <cell r="AA128">
            <v>-170390.27499999999</v>
          </cell>
          <cell r="AB128">
            <v>-170390.27499999999</v>
          </cell>
          <cell r="AC128">
            <v>-170390.27499999999</v>
          </cell>
          <cell r="AD128">
            <v>-170390.27499999999</v>
          </cell>
          <cell r="AE128">
            <v>-170390.27499999999</v>
          </cell>
          <cell r="AF128">
            <v>-170390.27499999999</v>
          </cell>
          <cell r="AG128">
            <v>-170390.27499999999</v>
          </cell>
          <cell r="AH128">
            <v>-170390.27499999999</v>
          </cell>
          <cell r="AI128">
            <v>-170390.27499999999</v>
          </cell>
          <cell r="AJ128">
            <v>-170390.27499999999</v>
          </cell>
          <cell r="AK128">
            <v>-170390.27499999999</v>
          </cell>
          <cell r="AL128">
            <v>-170390.27499999999</v>
          </cell>
          <cell r="AM128">
            <v>-170390.27499999999</v>
          </cell>
          <cell r="AN128">
            <v>-170390.27499999999</v>
          </cell>
          <cell r="AO128">
            <v>-170390.27499999999</v>
          </cell>
          <cell r="AP128">
            <v>-170390.27499999999</v>
          </cell>
          <cell r="AQ128">
            <v>-170390.27499999999</v>
          </cell>
          <cell r="AR128">
            <v>-170390.27499999999</v>
          </cell>
          <cell r="AS128">
            <v>-170390.27499999999</v>
          </cell>
          <cell r="AT128">
            <v>-170390.27499999999</v>
          </cell>
          <cell r="AU128">
            <v>-178909.78875000001</v>
          </cell>
          <cell r="AV128">
            <v>-178909.78875000001</v>
          </cell>
          <cell r="AW128">
            <v>-178909.78875000001</v>
          </cell>
          <cell r="AX128">
            <v>-178909.78875000001</v>
          </cell>
          <cell r="AY128">
            <v>-178909.78875000001</v>
          </cell>
          <cell r="AZ128">
            <v>-178909.78875000001</v>
          </cell>
          <cell r="BA128">
            <v>-178909.78875000001</v>
          </cell>
          <cell r="BB128">
            <v>-178909.78875000001</v>
          </cell>
          <cell r="BC128">
            <v>-178909.78875000001</v>
          </cell>
          <cell r="BD128">
            <v>-178909.78875000001</v>
          </cell>
          <cell r="BE128">
            <v>-178909.78875000001</v>
          </cell>
          <cell r="BF128">
            <v>-178909.78875000001</v>
          </cell>
          <cell r="BG128">
            <v>-178909.78875000001</v>
          </cell>
          <cell r="BH128">
            <v>-178909.78875000001</v>
          </cell>
          <cell r="BI128">
            <v>-178909.78875000001</v>
          </cell>
          <cell r="BJ128">
            <v>-178909.78875000001</v>
          </cell>
          <cell r="BK128">
            <v>-178909.78875000001</v>
          </cell>
          <cell r="BL128">
            <v>-178909.78875000001</v>
          </cell>
          <cell r="BM128">
            <v>-178909.78875000001</v>
          </cell>
          <cell r="BN128">
            <v>-178909.78875000001</v>
          </cell>
          <cell r="BO128">
            <v>-178909.78875000001</v>
          </cell>
          <cell r="BP128">
            <v>-178909.78875000001</v>
          </cell>
          <cell r="BQ128">
            <v>-178909.78875000001</v>
          </cell>
          <cell r="BR128">
            <v>-178909.78875000001</v>
          </cell>
          <cell r="BS128">
            <v>-187855.27818750002</v>
          </cell>
          <cell r="BT128">
            <v>-187855.27818750002</v>
          </cell>
          <cell r="BU128">
            <v>-187855.27818750002</v>
          </cell>
          <cell r="BV128">
            <v>-187855.27818750002</v>
          </cell>
          <cell r="BW128">
            <v>-187855.27818750002</v>
          </cell>
          <cell r="BX128">
            <v>-187855.27818750002</v>
          </cell>
          <cell r="BY128">
            <v>-187855.27818750002</v>
          </cell>
          <cell r="BZ128">
            <v>-187855.27818750002</v>
          </cell>
          <cell r="CA128">
            <v>-187855.27818750002</v>
          </cell>
          <cell r="CB128">
            <v>-187855.27818750002</v>
          </cell>
          <cell r="CC128">
            <v>-187855.27818750002</v>
          </cell>
          <cell r="CD128">
            <v>-187855.27818750002</v>
          </cell>
          <cell r="CE128">
            <v>-187855.27818750002</v>
          </cell>
          <cell r="CF128">
            <v>-187855.27818750002</v>
          </cell>
          <cell r="CG128">
            <v>-187855.27818750002</v>
          </cell>
          <cell r="CH128">
            <v>-187855.27818750002</v>
          </cell>
          <cell r="CI128">
            <v>-187855.27818750002</v>
          </cell>
          <cell r="CJ128">
            <v>-187855.27818750002</v>
          </cell>
          <cell r="CK128">
            <v>-187855.27818750002</v>
          </cell>
          <cell r="CL128">
            <v>-187855.27818750002</v>
          </cell>
          <cell r="CM128">
            <v>-187855.27818750002</v>
          </cell>
          <cell r="CN128">
            <v>-187855.27818750002</v>
          </cell>
          <cell r="CO128">
            <v>-187855.27818750002</v>
          </cell>
          <cell r="CP128">
            <v>-187855.27818750002</v>
          </cell>
          <cell r="CQ128">
            <v>-197248.042096875</v>
          </cell>
          <cell r="CR128">
            <v>-197248.042096875</v>
          </cell>
          <cell r="CS128">
            <v>-197248.042096875</v>
          </cell>
          <cell r="CT128">
            <v>-197248.042096875</v>
          </cell>
          <cell r="CU128">
            <v>-197248.042096875</v>
          </cell>
          <cell r="CV128">
            <v>-197248.042096875</v>
          </cell>
          <cell r="CW128">
            <v>-197248.042096875</v>
          </cell>
          <cell r="CX128">
            <v>-197248.042096875</v>
          </cell>
          <cell r="CY128">
            <v>-197248.042096875</v>
          </cell>
          <cell r="CZ128">
            <v>-197248.042096875</v>
          </cell>
          <cell r="DA128">
            <v>-197248.042096875</v>
          </cell>
          <cell r="DB128">
            <v>-197248.042096875</v>
          </cell>
          <cell r="DC128">
            <v>-197248.042096875</v>
          </cell>
          <cell r="DD128">
            <v>-197248.042096875</v>
          </cell>
          <cell r="DE128">
            <v>-197248.042096875</v>
          </cell>
          <cell r="DF128">
            <v>-197248.042096875</v>
          </cell>
          <cell r="DG128">
            <v>-197248.042096875</v>
          </cell>
          <cell r="DH128">
            <v>-197248.042096875</v>
          </cell>
          <cell r="DI128">
            <v>-197248.042096875</v>
          </cell>
          <cell r="DJ128">
            <v>-197248.042096875</v>
          </cell>
          <cell r="DK128">
            <v>-197248.042096875</v>
          </cell>
          <cell r="DL128">
            <v>-197248.042096875</v>
          </cell>
          <cell r="DM128">
            <v>-197248.042096875</v>
          </cell>
          <cell r="DN128">
            <v>-197248.042096875</v>
          </cell>
          <cell r="DO128">
            <v>-207110.44420171878</v>
          </cell>
          <cell r="DP128">
            <v>-207110.44420171878</v>
          </cell>
          <cell r="DQ128">
            <v>-207110.44420171878</v>
          </cell>
        </row>
        <row r="129">
          <cell r="A129">
            <v>5107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</row>
        <row r="130">
          <cell r="A130">
            <v>5108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</row>
        <row r="131">
          <cell r="A131">
            <v>5109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-5547.5767741935488</v>
          </cell>
          <cell r="BJ131">
            <v>-171974.88</v>
          </cell>
          <cell r="BK131">
            <v>-171974.88</v>
          </cell>
          <cell r="BL131">
            <v>-171974.88</v>
          </cell>
          <cell r="BM131">
            <v>-171974.88</v>
          </cell>
          <cell r="BN131">
            <v>-171974.88</v>
          </cell>
          <cell r="BO131">
            <v>-171974.88</v>
          </cell>
          <cell r="BP131">
            <v>-171974.88</v>
          </cell>
          <cell r="BQ131">
            <v>-171974.88</v>
          </cell>
          <cell r="BR131">
            <v>-171974.88</v>
          </cell>
          <cell r="BS131">
            <v>-180573.62400000004</v>
          </cell>
          <cell r="BT131">
            <v>-180573.62400000004</v>
          </cell>
          <cell r="BU131">
            <v>-180573.62400000004</v>
          </cell>
          <cell r="BV131">
            <v>-180573.62400000004</v>
          </cell>
          <cell r="BW131">
            <v>-180573.62400000004</v>
          </cell>
          <cell r="BX131">
            <v>-180573.62400000004</v>
          </cell>
          <cell r="BY131">
            <v>-180573.62400000004</v>
          </cell>
          <cell r="BZ131">
            <v>-180573.62400000004</v>
          </cell>
          <cell r="CA131">
            <v>-180573.62400000004</v>
          </cell>
          <cell r="CB131">
            <v>-180573.62400000004</v>
          </cell>
          <cell r="CC131">
            <v>-180573.62400000004</v>
          </cell>
          <cell r="CD131">
            <v>-180573.62400000004</v>
          </cell>
          <cell r="CE131">
            <v>-180573.62400000004</v>
          </cell>
          <cell r="CF131">
            <v>-180573.62400000004</v>
          </cell>
          <cell r="CG131">
            <v>-180573.62400000004</v>
          </cell>
          <cell r="CH131">
            <v>-180573.62400000004</v>
          </cell>
          <cell r="CI131">
            <v>-180573.62400000004</v>
          </cell>
          <cell r="CJ131">
            <v>-180573.62400000004</v>
          </cell>
          <cell r="CK131">
            <v>-180573.62400000004</v>
          </cell>
          <cell r="CL131">
            <v>-180573.62400000004</v>
          </cell>
          <cell r="CM131">
            <v>-180573.62400000004</v>
          </cell>
          <cell r="CN131">
            <v>-180573.62400000004</v>
          </cell>
          <cell r="CO131">
            <v>-180573.62400000004</v>
          </cell>
          <cell r="CP131">
            <v>-180573.62400000004</v>
          </cell>
          <cell r="CQ131">
            <v>-189602.30520000003</v>
          </cell>
          <cell r="CR131">
            <v>-189602.30520000003</v>
          </cell>
          <cell r="CS131">
            <v>-189602.30520000003</v>
          </cell>
          <cell r="CT131">
            <v>-189602.30520000003</v>
          </cell>
          <cell r="CU131">
            <v>-189602.30520000003</v>
          </cell>
          <cell r="CV131">
            <v>-189602.30520000003</v>
          </cell>
          <cell r="CW131">
            <v>-189602.30520000003</v>
          </cell>
          <cell r="CX131">
            <v>-189602.30520000003</v>
          </cell>
          <cell r="CY131">
            <v>-189602.30520000003</v>
          </cell>
          <cell r="CZ131">
            <v>-189602.30520000003</v>
          </cell>
          <cell r="DA131">
            <v>-189602.30520000003</v>
          </cell>
          <cell r="DB131">
            <v>-189602.30520000003</v>
          </cell>
          <cell r="DC131">
            <v>-189602.30520000003</v>
          </cell>
          <cell r="DD131">
            <v>-189602.30520000003</v>
          </cell>
          <cell r="DE131">
            <v>-189602.30520000003</v>
          </cell>
          <cell r="DF131">
            <v>-189602.30520000003</v>
          </cell>
          <cell r="DG131">
            <v>-189602.30520000003</v>
          </cell>
          <cell r="DH131">
            <v>-189602.30520000003</v>
          </cell>
          <cell r="DI131">
            <v>-189602.30520000003</v>
          </cell>
          <cell r="DJ131">
            <v>-189602.30520000003</v>
          </cell>
          <cell r="DK131">
            <v>-189602.30520000003</v>
          </cell>
          <cell r="DL131">
            <v>-189602.30520000003</v>
          </cell>
          <cell r="DM131">
            <v>-189602.30520000003</v>
          </cell>
          <cell r="DN131">
            <v>-189602.30520000003</v>
          </cell>
          <cell r="DO131">
            <v>-199082.42046000002</v>
          </cell>
          <cell r="DP131">
            <v>-199082.42046000002</v>
          </cell>
          <cell r="DQ131">
            <v>-199082.42046000002</v>
          </cell>
        </row>
        <row r="132">
          <cell r="A132">
            <v>5114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</row>
        <row r="133">
          <cell r="A133">
            <v>5115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-10566.812903225808</v>
          </cell>
          <cell r="AL133">
            <v>-327571.20000000001</v>
          </cell>
          <cell r="AM133">
            <v>-327571.20000000001</v>
          </cell>
          <cell r="AN133">
            <v>-327571.20000000001</v>
          </cell>
          <cell r="AO133">
            <v>-327571.20000000001</v>
          </cell>
          <cell r="AP133">
            <v>-327571.20000000001</v>
          </cell>
          <cell r="AQ133">
            <v>-327571.20000000001</v>
          </cell>
          <cell r="AR133">
            <v>-327571.20000000001</v>
          </cell>
          <cell r="AS133">
            <v>-327571.20000000001</v>
          </cell>
          <cell r="AT133">
            <v>-327571.20000000001</v>
          </cell>
          <cell r="AU133">
            <v>-343949.76</v>
          </cell>
          <cell r="AV133">
            <v>-343949.76</v>
          </cell>
          <cell r="AW133">
            <v>-343949.76</v>
          </cell>
          <cell r="AX133">
            <v>-343949.76</v>
          </cell>
          <cell r="AY133">
            <v>-343949.76</v>
          </cell>
          <cell r="AZ133">
            <v>-343949.76</v>
          </cell>
          <cell r="BA133">
            <v>-343949.76</v>
          </cell>
          <cell r="BB133">
            <v>-343949.76</v>
          </cell>
          <cell r="BC133">
            <v>-343949.76</v>
          </cell>
          <cell r="BD133">
            <v>-343949.76</v>
          </cell>
          <cell r="BE133">
            <v>-343949.76</v>
          </cell>
          <cell r="BF133">
            <v>-343949.76</v>
          </cell>
          <cell r="BG133">
            <v>-343949.76</v>
          </cell>
          <cell r="BH133">
            <v>-343949.76</v>
          </cell>
          <cell r="BI133">
            <v>-343949.76</v>
          </cell>
          <cell r="BJ133">
            <v>-343949.76</v>
          </cell>
          <cell r="BK133">
            <v>-343949.76</v>
          </cell>
          <cell r="BL133">
            <v>-343949.76</v>
          </cell>
          <cell r="BM133">
            <v>-343949.76</v>
          </cell>
          <cell r="BN133">
            <v>-343949.76</v>
          </cell>
          <cell r="BO133">
            <v>-343949.76</v>
          </cell>
          <cell r="BP133">
            <v>-343949.76</v>
          </cell>
          <cell r="BQ133">
            <v>-343949.76</v>
          </cell>
          <cell r="BR133">
            <v>-343949.76</v>
          </cell>
          <cell r="BS133">
            <v>-361147.24800000008</v>
          </cell>
          <cell r="BT133">
            <v>-361147.24800000008</v>
          </cell>
          <cell r="BU133">
            <v>-361147.24800000008</v>
          </cell>
          <cell r="BV133">
            <v>-361147.24800000008</v>
          </cell>
          <cell r="BW133">
            <v>-361147.24800000008</v>
          </cell>
          <cell r="BX133">
            <v>-361147.24800000008</v>
          </cell>
          <cell r="BY133">
            <v>-361147.24800000008</v>
          </cell>
          <cell r="BZ133">
            <v>-361147.24800000008</v>
          </cell>
          <cell r="CA133">
            <v>-361147.24800000008</v>
          </cell>
          <cell r="CB133">
            <v>-361147.24800000008</v>
          </cell>
          <cell r="CC133">
            <v>-361147.24800000008</v>
          </cell>
          <cell r="CD133">
            <v>-361147.24800000008</v>
          </cell>
          <cell r="CE133">
            <v>-361147.24800000008</v>
          </cell>
          <cell r="CF133">
            <v>-361147.24800000008</v>
          </cell>
          <cell r="CG133">
            <v>-361147.24800000008</v>
          </cell>
          <cell r="CH133">
            <v>-361147.24800000008</v>
          </cell>
          <cell r="CI133">
            <v>-361147.24800000008</v>
          </cell>
          <cell r="CJ133">
            <v>-361147.24800000008</v>
          </cell>
          <cell r="CK133">
            <v>-361147.24800000008</v>
          </cell>
          <cell r="CL133">
            <v>-361147.24800000008</v>
          </cell>
          <cell r="CM133">
            <v>-361147.24800000008</v>
          </cell>
          <cell r="CN133">
            <v>-361147.24800000008</v>
          </cell>
          <cell r="CO133">
            <v>-361147.24800000008</v>
          </cell>
          <cell r="CP133">
            <v>-361147.24800000008</v>
          </cell>
          <cell r="CQ133">
            <v>-379204.61040000006</v>
          </cell>
          <cell r="CR133">
            <v>-379204.61040000006</v>
          </cell>
          <cell r="CS133">
            <v>-379204.61040000006</v>
          </cell>
          <cell r="CT133">
            <v>-379204.61040000006</v>
          </cell>
          <cell r="CU133">
            <v>-379204.61040000006</v>
          </cell>
          <cell r="CV133">
            <v>-379204.61040000006</v>
          </cell>
          <cell r="CW133">
            <v>-379204.61040000006</v>
          </cell>
          <cell r="CX133">
            <v>-379204.61040000006</v>
          </cell>
          <cell r="CY133">
            <v>-379204.61040000006</v>
          </cell>
          <cell r="CZ133">
            <v>-379204.61040000006</v>
          </cell>
          <cell r="DA133">
            <v>-379204.61040000006</v>
          </cell>
          <cell r="DB133">
            <v>-379204.61040000006</v>
          </cell>
          <cell r="DC133">
            <v>-379204.61040000006</v>
          </cell>
          <cell r="DD133">
            <v>-379204.61040000006</v>
          </cell>
          <cell r="DE133">
            <v>-379204.61040000006</v>
          </cell>
          <cell r="DF133">
            <v>-379204.61040000006</v>
          </cell>
          <cell r="DG133">
            <v>-379204.61040000006</v>
          </cell>
          <cell r="DH133">
            <v>-379204.61040000006</v>
          </cell>
          <cell r="DI133">
            <v>-379204.61040000006</v>
          </cell>
          <cell r="DJ133">
            <v>-379204.61040000006</v>
          </cell>
          <cell r="DK133">
            <v>-379204.61040000006</v>
          </cell>
          <cell r="DL133">
            <v>-379204.61040000006</v>
          </cell>
          <cell r="DM133">
            <v>-379204.61040000006</v>
          </cell>
          <cell r="DN133">
            <v>-379204.61040000006</v>
          </cell>
          <cell r="DO133">
            <v>-398164.84092000005</v>
          </cell>
          <cell r="DP133">
            <v>-398164.84092000005</v>
          </cell>
          <cell r="DQ133">
            <v>-398164.84092000005</v>
          </cell>
        </row>
        <row r="134">
          <cell r="A134">
            <v>5116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</row>
        <row r="135">
          <cell r="A135">
            <v>5119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-3377.1606000000002</v>
          </cell>
          <cell r="Z135">
            <v>-6158.3516</v>
          </cell>
          <cell r="AA135">
            <v>-6158.3516</v>
          </cell>
          <cell r="AB135">
            <v>-6158.3516</v>
          </cell>
          <cell r="AC135">
            <v>-6158.3516</v>
          </cell>
          <cell r="AD135">
            <v>-6158.3516</v>
          </cell>
          <cell r="AE135">
            <v>-6158.3516</v>
          </cell>
          <cell r="AF135">
            <v>-6158.3516</v>
          </cell>
          <cell r="AG135">
            <v>-6158.3516</v>
          </cell>
          <cell r="AH135">
            <v>-6158.3516</v>
          </cell>
          <cell r="AI135">
            <v>-6158.3516</v>
          </cell>
          <cell r="AJ135">
            <v>-6158.3516</v>
          </cell>
          <cell r="AK135">
            <v>-6158.3516</v>
          </cell>
          <cell r="AL135">
            <v>-6158.3516</v>
          </cell>
          <cell r="AM135">
            <v>-6158.3516</v>
          </cell>
          <cell r="AN135">
            <v>-6158.3516</v>
          </cell>
          <cell r="AO135">
            <v>-6158.3516</v>
          </cell>
          <cell r="AP135">
            <v>-6158.3516</v>
          </cell>
          <cell r="AQ135">
            <v>-6158.3516</v>
          </cell>
          <cell r="AR135">
            <v>-6158.3516</v>
          </cell>
          <cell r="AS135">
            <v>-6158.3516</v>
          </cell>
          <cell r="AT135">
            <v>-6158.3516</v>
          </cell>
          <cell r="AU135">
            <v>-6158.3516</v>
          </cell>
          <cell r="AV135">
            <v>-6158.3516</v>
          </cell>
          <cell r="AW135">
            <v>-6158.3516</v>
          </cell>
          <cell r="AX135">
            <v>-6158.3516</v>
          </cell>
          <cell r="AY135">
            <v>-6158.3516</v>
          </cell>
          <cell r="AZ135">
            <v>-6158.3516</v>
          </cell>
          <cell r="BA135">
            <v>-6158.3516</v>
          </cell>
          <cell r="BB135">
            <v>-6158.3516</v>
          </cell>
          <cell r="BC135">
            <v>-6158.3516</v>
          </cell>
          <cell r="BD135">
            <v>-6158.3516</v>
          </cell>
          <cell r="BE135">
            <v>-6158.3516</v>
          </cell>
          <cell r="BF135">
            <v>-6158.3516</v>
          </cell>
          <cell r="BG135">
            <v>-6158.3516</v>
          </cell>
          <cell r="BH135">
            <v>-6158.3516</v>
          </cell>
          <cell r="BI135">
            <v>-6158.3516</v>
          </cell>
          <cell r="BJ135">
            <v>-6158.3516</v>
          </cell>
          <cell r="BK135">
            <v>-6158.3516</v>
          </cell>
          <cell r="BL135">
            <v>-6158.3516</v>
          </cell>
          <cell r="BM135">
            <v>-6158.3516</v>
          </cell>
          <cell r="BN135">
            <v>-6158.3516</v>
          </cell>
          <cell r="BO135">
            <v>-6158.3516</v>
          </cell>
          <cell r="BP135">
            <v>-6158.3516</v>
          </cell>
          <cell r="BQ135">
            <v>-6158.3516</v>
          </cell>
          <cell r="BR135">
            <v>-6158.3516</v>
          </cell>
          <cell r="BS135">
            <v>-6158.3516</v>
          </cell>
          <cell r="BT135">
            <v>-6158.3516</v>
          </cell>
          <cell r="BU135">
            <v>-6158.3516</v>
          </cell>
          <cell r="BV135">
            <v>-6158.3516</v>
          </cell>
          <cell r="BW135">
            <v>-6158.3516</v>
          </cell>
          <cell r="BX135">
            <v>-6158.3516</v>
          </cell>
          <cell r="BY135">
            <v>-6158.3516</v>
          </cell>
          <cell r="BZ135">
            <v>-6158.3516</v>
          </cell>
          <cell r="CA135">
            <v>-6158.3516</v>
          </cell>
          <cell r="CB135">
            <v>-6158.3516</v>
          </cell>
          <cell r="CC135">
            <v>-6158.3516</v>
          </cell>
          <cell r="CD135">
            <v>-6158.3516</v>
          </cell>
          <cell r="CE135">
            <v>-6158.3516</v>
          </cell>
          <cell r="CF135">
            <v>-6158.3516</v>
          </cell>
          <cell r="CG135">
            <v>-6158.3516</v>
          </cell>
          <cell r="CH135">
            <v>-6158.3516</v>
          </cell>
          <cell r="CI135">
            <v>-6158.3516</v>
          </cell>
          <cell r="CJ135">
            <v>-6158.3516</v>
          </cell>
          <cell r="CK135">
            <v>-6158.3516</v>
          </cell>
          <cell r="CL135">
            <v>-6158.3516</v>
          </cell>
          <cell r="CM135">
            <v>-6158.3516</v>
          </cell>
          <cell r="CN135">
            <v>-6158.3516</v>
          </cell>
          <cell r="CO135">
            <v>-6158.3516</v>
          </cell>
          <cell r="CP135">
            <v>-6158.3516</v>
          </cell>
          <cell r="CQ135">
            <v>-6158.3516</v>
          </cell>
          <cell r="CR135">
            <v>-6158.3516</v>
          </cell>
          <cell r="CS135">
            <v>-6158.3516</v>
          </cell>
          <cell r="CT135">
            <v>-6158.3516</v>
          </cell>
          <cell r="CU135">
            <v>-6158.3516</v>
          </cell>
          <cell r="CV135">
            <v>-6158.3516</v>
          </cell>
          <cell r="CW135">
            <v>-6158.3516</v>
          </cell>
          <cell r="CX135">
            <v>-6158.3516</v>
          </cell>
          <cell r="CY135">
            <v>-6158.3516</v>
          </cell>
          <cell r="CZ135">
            <v>-6158.3516</v>
          </cell>
          <cell r="DA135">
            <v>-6158.3516</v>
          </cell>
          <cell r="DB135">
            <v>-6158.3516</v>
          </cell>
          <cell r="DC135">
            <v>-6158.3516</v>
          </cell>
          <cell r="DD135">
            <v>-6158.3516</v>
          </cell>
          <cell r="DE135">
            <v>-6158.3516</v>
          </cell>
          <cell r="DF135">
            <v>-6158.3516</v>
          </cell>
          <cell r="DG135">
            <v>-6158.3516</v>
          </cell>
          <cell r="DH135">
            <v>-6158.3516</v>
          </cell>
          <cell r="DI135">
            <v>-6158.3516</v>
          </cell>
          <cell r="DJ135">
            <v>-6158.3516</v>
          </cell>
          <cell r="DK135">
            <v>-6158.3516</v>
          </cell>
          <cell r="DL135">
            <v>-6158.3516</v>
          </cell>
          <cell r="DM135">
            <v>-6158.3516</v>
          </cell>
          <cell r="DN135">
            <v>-6158.3516</v>
          </cell>
          <cell r="DO135">
            <v>-6158.3516</v>
          </cell>
          <cell r="DP135">
            <v>-6158.3516</v>
          </cell>
          <cell r="DQ135">
            <v>-6158.3516</v>
          </cell>
        </row>
        <row r="136">
          <cell r="A136">
            <v>5120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-3079.1685000000002</v>
          </cell>
          <cell r="AB136">
            <v>-6158.3370000000004</v>
          </cell>
          <cell r="AC136">
            <v>-6158.3370000000004</v>
          </cell>
          <cell r="AD136">
            <v>-6158.3370000000004</v>
          </cell>
          <cell r="AE136">
            <v>-6158.3370000000004</v>
          </cell>
          <cell r="AF136">
            <v>-6158.3370000000004</v>
          </cell>
          <cell r="AG136">
            <v>-6158.3370000000004</v>
          </cell>
          <cell r="AH136">
            <v>-6158.3370000000004</v>
          </cell>
          <cell r="AI136">
            <v>-6158.3370000000004</v>
          </cell>
          <cell r="AJ136">
            <v>-6158.3370000000004</v>
          </cell>
          <cell r="AK136">
            <v>-6158.3370000000004</v>
          </cell>
          <cell r="AL136">
            <v>-6158.3370000000004</v>
          </cell>
          <cell r="AM136">
            <v>-6158.3370000000004</v>
          </cell>
          <cell r="AN136">
            <v>-6158.3370000000004</v>
          </cell>
          <cell r="AO136">
            <v>-6158.3370000000004</v>
          </cell>
          <cell r="AP136">
            <v>-6158.3370000000004</v>
          </cell>
          <cell r="AQ136">
            <v>-6158.3370000000004</v>
          </cell>
          <cell r="AR136">
            <v>-6158.3370000000004</v>
          </cell>
          <cell r="AS136">
            <v>-6158.3370000000004</v>
          </cell>
          <cell r="AT136">
            <v>-6158.3370000000004</v>
          </cell>
          <cell r="AU136">
            <v>-6158.3370000000004</v>
          </cell>
          <cell r="AV136">
            <v>-6158.3370000000004</v>
          </cell>
          <cell r="AW136">
            <v>-6158.3370000000004</v>
          </cell>
          <cell r="AX136">
            <v>-6158.3370000000004</v>
          </cell>
          <cell r="AY136">
            <v>-6158.3370000000004</v>
          </cell>
          <cell r="AZ136">
            <v>-6158.3370000000004</v>
          </cell>
          <cell r="BA136">
            <v>-6158.3370000000004</v>
          </cell>
          <cell r="BB136">
            <v>-6158.3370000000004</v>
          </cell>
          <cell r="BC136">
            <v>-6158.3370000000004</v>
          </cell>
          <cell r="BD136">
            <v>-6158.3370000000004</v>
          </cell>
          <cell r="BE136">
            <v>-6158.3370000000004</v>
          </cell>
          <cell r="BF136">
            <v>-6158.3370000000004</v>
          </cell>
          <cell r="BG136">
            <v>-6158.3370000000004</v>
          </cell>
          <cell r="BH136">
            <v>-6158.3370000000004</v>
          </cell>
          <cell r="BI136">
            <v>-6158.3370000000004</v>
          </cell>
          <cell r="BJ136">
            <v>-6158.3370000000004</v>
          </cell>
          <cell r="BK136">
            <v>-6158.3370000000004</v>
          </cell>
          <cell r="BL136">
            <v>-6158.3370000000004</v>
          </cell>
          <cell r="BM136">
            <v>-6158.3370000000004</v>
          </cell>
          <cell r="BN136">
            <v>-6158.3370000000004</v>
          </cell>
          <cell r="BO136">
            <v>-6158.3370000000004</v>
          </cell>
          <cell r="BP136">
            <v>-6158.3370000000004</v>
          </cell>
          <cell r="BQ136">
            <v>-6158.3370000000004</v>
          </cell>
          <cell r="BR136">
            <v>-6158.3370000000004</v>
          </cell>
          <cell r="BS136">
            <v>-6158.3370000000004</v>
          </cell>
          <cell r="BT136">
            <v>-6158.3370000000004</v>
          </cell>
          <cell r="BU136">
            <v>-6158.3370000000004</v>
          </cell>
          <cell r="BV136">
            <v>-6158.3370000000004</v>
          </cell>
          <cell r="BW136">
            <v>-6158.3370000000004</v>
          </cell>
          <cell r="BX136">
            <v>-6158.3370000000004</v>
          </cell>
          <cell r="BY136">
            <v>-6158.3370000000004</v>
          </cell>
          <cell r="BZ136">
            <v>-6158.3370000000004</v>
          </cell>
          <cell r="CA136">
            <v>-6158.3370000000004</v>
          </cell>
          <cell r="CB136">
            <v>-6158.3370000000004</v>
          </cell>
          <cell r="CC136">
            <v>-6158.3370000000004</v>
          </cell>
          <cell r="CD136">
            <v>-6158.3370000000004</v>
          </cell>
          <cell r="CE136">
            <v>-6158.3370000000004</v>
          </cell>
          <cell r="CF136">
            <v>-6158.3370000000004</v>
          </cell>
          <cell r="CG136">
            <v>-6158.3370000000004</v>
          </cell>
          <cell r="CH136">
            <v>-6158.3370000000004</v>
          </cell>
          <cell r="CI136">
            <v>-6158.3370000000004</v>
          </cell>
          <cell r="CJ136">
            <v>-6158.3370000000004</v>
          </cell>
          <cell r="CK136">
            <v>-6158.3370000000004</v>
          </cell>
          <cell r="CL136">
            <v>-6158.3370000000004</v>
          </cell>
          <cell r="CM136">
            <v>-6158.3370000000004</v>
          </cell>
          <cell r="CN136">
            <v>-6158.3370000000004</v>
          </cell>
          <cell r="CO136">
            <v>-6158.3370000000004</v>
          </cell>
          <cell r="CP136">
            <v>-6158.3370000000004</v>
          </cell>
          <cell r="CQ136">
            <v>-6158.3370000000004</v>
          </cell>
          <cell r="CR136">
            <v>-6158.3370000000004</v>
          </cell>
          <cell r="CS136">
            <v>-6158.3370000000004</v>
          </cell>
          <cell r="CT136">
            <v>-6158.3370000000004</v>
          </cell>
          <cell r="CU136">
            <v>-6158.3370000000004</v>
          </cell>
          <cell r="CV136">
            <v>-6158.3370000000004</v>
          </cell>
          <cell r="CW136">
            <v>-6158.3370000000004</v>
          </cell>
          <cell r="CX136">
            <v>-6158.3370000000004</v>
          </cell>
          <cell r="CY136">
            <v>-6158.3370000000004</v>
          </cell>
          <cell r="CZ136">
            <v>-6158.3370000000004</v>
          </cell>
          <cell r="DA136">
            <v>-6158.3370000000004</v>
          </cell>
          <cell r="DB136">
            <v>-6158.3370000000004</v>
          </cell>
          <cell r="DC136">
            <v>-6158.3370000000004</v>
          </cell>
          <cell r="DD136">
            <v>-6158.3370000000004</v>
          </cell>
          <cell r="DE136">
            <v>-6158.3370000000004</v>
          </cell>
          <cell r="DF136">
            <v>-6158.3370000000004</v>
          </cell>
          <cell r="DG136">
            <v>-6158.3370000000004</v>
          </cell>
          <cell r="DH136">
            <v>-6158.3370000000004</v>
          </cell>
          <cell r="DI136">
            <v>-6158.3370000000004</v>
          </cell>
          <cell r="DJ136">
            <v>-6158.3370000000004</v>
          </cell>
          <cell r="DK136">
            <v>-6158.3370000000004</v>
          </cell>
          <cell r="DL136">
            <v>-6158.3370000000004</v>
          </cell>
          <cell r="DM136">
            <v>-6158.3370000000004</v>
          </cell>
          <cell r="DN136">
            <v>-6158.3370000000004</v>
          </cell>
          <cell r="DO136">
            <v>-6158.3370000000004</v>
          </cell>
          <cell r="DP136">
            <v>-6158.3370000000004</v>
          </cell>
          <cell r="DQ136">
            <v>-6158.3370000000004</v>
          </cell>
        </row>
        <row r="137">
          <cell r="A137">
            <v>5151</v>
          </cell>
          <cell r="B137">
            <v>-50649.45</v>
          </cell>
          <cell r="C137">
            <v>-50649.45</v>
          </cell>
          <cell r="D137">
            <v>-50649.45</v>
          </cell>
          <cell r="E137">
            <v>-50649.45</v>
          </cell>
          <cell r="F137">
            <v>-50649.45</v>
          </cell>
          <cell r="G137">
            <v>-50649.45</v>
          </cell>
          <cell r="H137">
            <v>-50649.45</v>
          </cell>
          <cell r="I137">
            <v>-50649.45</v>
          </cell>
          <cell r="J137">
            <v>-50649.45</v>
          </cell>
          <cell r="K137">
            <v>-50649.45</v>
          </cell>
          <cell r="L137">
            <v>-50649.45</v>
          </cell>
          <cell r="M137">
            <v>-50649.45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-12316.732</v>
          </cell>
          <cell r="AC137">
            <v>-12316.732</v>
          </cell>
          <cell r="AD137">
            <v>-12316.732</v>
          </cell>
          <cell r="AE137">
            <v>-12316.732</v>
          </cell>
          <cell r="AF137">
            <v>-12316.732</v>
          </cell>
          <cell r="AG137">
            <v>-12316.732</v>
          </cell>
          <cell r="AH137">
            <v>-12316.732</v>
          </cell>
          <cell r="AI137">
            <v>-12316.732</v>
          </cell>
          <cell r="AJ137">
            <v>-12316.732</v>
          </cell>
          <cell r="AK137">
            <v>-12316.732</v>
          </cell>
          <cell r="AL137">
            <v>-12316.732</v>
          </cell>
          <cell r="AM137">
            <v>-12316.732</v>
          </cell>
          <cell r="AN137">
            <v>-12316.732</v>
          </cell>
          <cell r="AO137">
            <v>-12316.732</v>
          </cell>
          <cell r="AP137">
            <v>-12316.732</v>
          </cell>
          <cell r="AQ137">
            <v>-12316.732</v>
          </cell>
          <cell r="AR137">
            <v>-12316.732</v>
          </cell>
          <cell r="AS137">
            <v>-12316.732</v>
          </cell>
          <cell r="AT137">
            <v>-12316.732</v>
          </cell>
          <cell r="AU137">
            <v>-12316.732</v>
          </cell>
          <cell r="AV137">
            <v>-12316.732</v>
          </cell>
          <cell r="AW137">
            <v>-12316.732</v>
          </cell>
          <cell r="AX137">
            <v>-12316.732</v>
          </cell>
          <cell r="AY137">
            <v>-12316.732</v>
          </cell>
          <cell r="AZ137">
            <v>-12316.732</v>
          </cell>
          <cell r="BA137">
            <v>-12316.732</v>
          </cell>
          <cell r="BB137">
            <v>-12316.732</v>
          </cell>
          <cell r="BC137">
            <v>-12316.732</v>
          </cell>
          <cell r="BD137">
            <v>-12316.732</v>
          </cell>
          <cell r="BE137">
            <v>-12316.732</v>
          </cell>
          <cell r="BF137">
            <v>-12316.732</v>
          </cell>
          <cell r="BG137">
            <v>-12316.732</v>
          </cell>
          <cell r="BH137">
            <v>-12316.732</v>
          </cell>
          <cell r="BI137">
            <v>-12316.732</v>
          </cell>
          <cell r="BJ137">
            <v>-12316.732</v>
          </cell>
          <cell r="BK137">
            <v>-12316.732</v>
          </cell>
          <cell r="BL137">
            <v>-12316.732</v>
          </cell>
          <cell r="BM137">
            <v>-12316.732</v>
          </cell>
          <cell r="BN137">
            <v>-12316.732</v>
          </cell>
          <cell r="BO137">
            <v>-12316.732</v>
          </cell>
          <cell r="BP137">
            <v>-12316.732</v>
          </cell>
          <cell r="BQ137">
            <v>-12316.732</v>
          </cell>
          <cell r="BR137">
            <v>-12316.732</v>
          </cell>
          <cell r="BS137">
            <v>-12316.732</v>
          </cell>
          <cell r="BT137">
            <v>-12316.732</v>
          </cell>
          <cell r="BU137">
            <v>-12316.732</v>
          </cell>
          <cell r="BV137">
            <v>-12316.732</v>
          </cell>
          <cell r="BW137">
            <v>-12316.732</v>
          </cell>
          <cell r="BX137">
            <v>-12316.732</v>
          </cell>
          <cell r="BY137">
            <v>-12316.732</v>
          </cell>
          <cell r="BZ137">
            <v>-12316.732</v>
          </cell>
          <cell r="CA137">
            <v>-12316.732</v>
          </cell>
          <cell r="CB137">
            <v>-12316.732</v>
          </cell>
          <cell r="CC137">
            <v>-12316.732</v>
          </cell>
          <cell r="CD137">
            <v>-12316.732</v>
          </cell>
          <cell r="CE137">
            <v>-12316.732</v>
          </cell>
          <cell r="CF137">
            <v>-12316.732</v>
          </cell>
          <cell r="CG137">
            <v>-12316.732</v>
          </cell>
          <cell r="CH137">
            <v>-12316.732</v>
          </cell>
          <cell r="CI137">
            <v>-12316.732</v>
          </cell>
          <cell r="CJ137">
            <v>-12316.732</v>
          </cell>
          <cell r="CK137">
            <v>-12316.732</v>
          </cell>
          <cell r="CL137">
            <v>-12316.732</v>
          </cell>
          <cell r="CM137">
            <v>-12316.732</v>
          </cell>
          <cell r="CN137">
            <v>-12316.732</v>
          </cell>
          <cell r="CO137">
            <v>-12316.732</v>
          </cell>
          <cell r="CP137">
            <v>-12316.732</v>
          </cell>
          <cell r="CQ137">
            <v>-12316.732</v>
          </cell>
          <cell r="CR137">
            <v>-12316.732</v>
          </cell>
          <cell r="CS137">
            <v>-12316.732</v>
          </cell>
          <cell r="CT137">
            <v>-12316.732</v>
          </cell>
          <cell r="CU137">
            <v>-12316.732</v>
          </cell>
          <cell r="CV137">
            <v>-12316.732</v>
          </cell>
          <cell r="CW137">
            <v>-12316.732</v>
          </cell>
          <cell r="CX137">
            <v>-12316.732</v>
          </cell>
          <cell r="CY137">
            <v>-12316.732</v>
          </cell>
          <cell r="CZ137">
            <v>-12316.732</v>
          </cell>
          <cell r="DA137">
            <v>-12316.732</v>
          </cell>
          <cell r="DB137">
            <v>-12316.732</v>
          </cell>
          <cell r="DC137">
            <v>-12316.732</v>
          </cell>
          <cell r="DD137">
            <v>-12316.732</v>
          </cell>
          <cell r="DE137">
            <v>-12316.732</v>
          </cell>
          <cell r="DF137">
            <v>-12316.732</v>
          </cell>
          <cell r="DG137">
            <v>-12316.732</v>
          </cell>
          <cell r="DH137">
            <v>-12316.732</v>
          </cell>
          <cell r="DI137">
            <v>-12316.732</v>
          </cell>
          <cell r="DJ137">
            <v>-12316.732</v>
          </cell>
          <cell r="DK137">
            <v>-12316.732</v>
          </cell>
          <cell r="DL137">
            <v>-12316.732</v>
          </cell>
          <cell r="DM137">
            <v>-12316.732</v>
          </cell>
          <cell r="DN137">
            <v>-12316.732</v>
          </cell>
          <cell r="DO137">
            <v>-12316.732</v>
          </cell>
          <cell r="DP137">
            <v>-12316.732</v>
          </cell>
          <cell r="DQ137">
            <v>-12316.732</v>
          </cell>
        </row>
        <row r="138">
          <cell r="A138">
            <v>5161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-475000</v>
          </cell>
          <cell r="H138">
            <v>-475000</v>
          </cell>
          <cell r="I138">
            <v>-475000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-6432.6997000000001</v>
          </cell>
          <cell r="AA138">
            <v>-11730.217000000001</v>
          </cell>
          <cell r="AB138">
            <v>-11730.217000000001</v>
          </cell>
          <cell r="AC138">
            <v>-11730.217000000001</v>
          </cell>
          <cell r="AD138">
            <v>-11730.217000000001</v>
          </cell>
          <cell r="AE138">
            <v>-11730.217000000001</v>
          </cell>
          <cell r="AF138">
            <v>-11730.217000000001</v>
          </cell>
          <cell r="AG138">
            <v>-11730.217000000001</v>
          </cell>
          <cell r="AH138">
            <v>-11730.217000000001</v>
          </cell>
          <cell r="AI138">
            <v>-11730.217000000001</v>
          </cell>
          <cell r="AJ138">
            <v>-11730.217000000001</v>
          </cell>
          <cell r="AK138">
            <v>-11730.217000000001</v>
          </cell>
          <cell r="AL138">
            <v>-11730.217000000001</v>
          </cell>
          <cell r="AM138">
            <v>-11730.217000000001</v>
          </cell>
          <cell r="AN138">
            <v>-11730.217000000001</v>
          </cell>
          <cell r="AO138">
            <v>-11730.217000000001</v>
          </cell>
          <cell r="AP138">
            <v>-11730.217000000001</v>
          </cell>
          <cell r="AQ138">
            <v>-11730.217000000001</v>
          </cell>
          <cell r="AR138">
            <v>-11730.217000000001</v>
          </cell>
          <cell r="AS138">
            <v>-11730.217000000001</v>
          </cell>
          <cell r="AT138">
            <v>-11730.217000000001</v>
          </cell>
          <cell r="AU138">
            <v>-11730.217000000001</v>
          </cell>
          <cell r="AV138">
            <v>-11730.217000000001</v>
          </cell>
          <cell r="AW138">
            <v>-11730.217000000001</v>
          </cell>
          <cell r="AX138">
            <v>-11730.217000000001</v>
          </cell>
          <cell r="AY138">
            <v>-11730.217000000001</v>
          </cell>
          <cell r="AZ138">
            <v>-11730.217000000001</v>
          </cell>
          <cell r="BA138">
            <v>-11730.217000000001</v>
          </cell>
          <cell r="BB138">
            <v>-11730.217000000001</v>
          </cell>
          <cell r="BC138">
            <v>-11730.217000000001</v>
          </cell>
          <cell r="BD138">
            <v>-11730.217000000001</v>
          </cell>
          <cell r="BE138">
            <v>-11730.217000000001</v>
          </cell>
          <cell r="BF138">
            <v>-11730.217000000001</v>
          </cell>
          <cell r="BG138">
            <v>-11730.217000000001</v>
          </cell>
          <cell r="BH138">
            <v>-11730.217000000001</v>
          </cell>
          <cell r="BI138">
            <v>-11730.217000000001</v>
          </cell>
          <cell r="BJ138">
            <v>-11730.217000000001</v>
          </cell>
          <cell r="BK138">
            <v>-11730.217000000001</v>
          </cell>
          <cell r="BL138">
            <v>-11730.217000000001</v>
          </cell>
          <cell r="BM138">
            <v>-11730.217000000001</v>
          </cell>
          <cell r="BN138">
            <v>-11730.217000000001</v>
          </cell>
          <cell r="BO138">
            <v>-11730.217000000001</v>
          </cell>
          <cell r="BP138">
            <v>-11730.217000000001</v>
          </cell>
          <cell r="BQ138">
            <v>-11730.217000000001</v>
          </cell>
          <cell r="BR138">
            <v>-11730.217000000001</v>
          </cell>
          <cell r="BS138">
            <v>-11730.217000000001</v>
          </cell>
          <cell r="BT138">
            <v>-11730.217000000001</v>
          </cell>
          <cell r="BU138">
            <v>-11730.217000000001</v>
          </cell>
          <cell r="BV138">
            <v>-11730.217000000001</v>
          </cell>
          <cell r="BW138">
            <v>-11730.217000000001</v>
          </cell>
          <cell r="BX138">
            <v>-11730.217000000001</v>
          </cell>
          <cell r="BY138">
            <v>-11730.217000000001</v>
          </cell>
          <cell r="BZ138">
            <v>-11730.217000000001</v>
          </cell>
          <cell r="CA138">
            <v>-11730.217000000001</v>
          </cell>
          <cell r="CB138">
            <v>-11730.217000000001</v>
          </cell>
          <cell r="CC138">
            <v>-11730.217000000001</v>
          </cell>
          <cell r="CD138">
            <v>-11730.217000000001</v>
          </cell>
          <cell r="CE138">
            <v>-11730.217000000001</v>
          </cell>
          <cell r="CF138">
            <v>-11730.217000000001</v>
          </cell>
          <cell r="CG138">
            <v>-11730.217000000001</v>
          </cell>
          <cell r="CH138">
            <v>-11730.217000000001</v>
          </cell>
          <cell r="CI138">
            <v>-11730.217000000001</v>
          </cell>
          <cell r="CJ138">
            <v>-11730.217000000001</v>
          </cell>
          <cell r="CK138">
            <v>-11730.217000000001</v>
          </cell>
          <cell r="CL138">
            <v>-11730.217000000001</v>
          </cell>
          <cell r="CM138">
            <v>-11730.217000000001</v>
          </cell>
          <cell r="CN138">
            <v>-11730.217000000001</v>
          </cell>
          <cell r="CO138">
            <v>-11730.217000000001</v>
          </cell>
          <cell r="CP138">
            <v>-11730.217000000001</v>
          </cell>
          <cell r="CQ138">
            <v>-11730.217000000001</v>
          </cell>
          <cell r="CR138">
            <v>-11730.217000000001</v>
          </cell>
          <cell r="CS138">
            <v>-11730.217000000001</v>
          </cell>
          <cell r="CT138">
            <v>-11730.217000000001</v>
          </cell>
          <cell r="CU138">
            <v>-11730.217000000001</v>
          </cell>
          <cell r="CV138">
            <v>-11730.217000000001</v>
          </cell>
          <cell r="CW138">
            <v>-11730.217000000001</v>
          </cell>
          <cell r="CX138">
            <v>-11730.217000000001</v>
          </cell>
          <cell r="CY138">
            <v>-11730.217000000001</v>
          </cell>
          <cell r="CZ138">
            <v>-11730.217000000001</v>
          </cell>
          <cell r="DA138">
            <v>-11730.217000000001</v>
          </cell>
          <cell r="DB138">
            <v>-11730.217000000001</v>
          </cell>
          <cell r="DC138">
            <v>-11730.217000000001</v>
          </cell>
          <cell r="DD138">
            <v>-11730.217000000001</v>
          </cell>
          <cell r="DE138">
            <v>-11730.217000000001</v>
          </cell>
          <cell r="DF138">
            <v>-11730.217000000001</v>
          </cell>
          <cell r="DG138">
            <v>-11730.217000000001</v>
          </cell>
          <cell r="DH138">
            <v>-11730.217000000001</v>
          </cell>
          <cell r="DI138">
            <v>-11730.217000000001</v>
          </cell>
          <cell r="DJ138">
            <v>-11730.217000000001</v>
          </cell>
          <cell r="DK138">
            <v>-11730.217000000001</v>
          </cell>
          <cell r="DL138">
            <v>-11730.217000000001</v>
          </cell>
          <cell r="DM138">
            <v>-11730.217000000001</v>
          </cell>
          <cell r="DN138">
            <v>-11730.217000000001</v>
          </cell>
          <cell r="DO138">
            <v>-11730.217000000001</v>
          </cell>
          <cell r="DP138">
            <v>-11730.217000000001</v>
          </cell>
          <cell r="DQ138">
            <v>-11730.217000000001</v>
          </cell>
        </row>
        <row r="139">
          <cell r="A139">
            <v>5162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-10322.61</v>
          </cell>
          <cell r="AD139">
            <v>-19354.893</v>
          </cell>
          <cell r="AE139">
            <v>-19354.893</v>
          </cell>
          <cell r="AF139">
            <v>-19354.893</v>
          </cell>
          <cell r="AG139">
            <v>-19354.893</v>
          </cell>
          <cell r="AH139">
            <v>-19354.893</v>
          </cell>
          <cell r="AI139">
            <v>-19354.893</v>
          </cell>
          <cell r="AJ139">
            <v>-19354.893</v>
          </cell>
          <cell r="AK139">
            <v>-19354.893</v>
          </cell>
          <cell r="AL139">
            <v>-19354.893</v>
          </cell>
          <cell r="AM139">
            <v>-19354.893</v>
          </cell>
          <cell r="AN139">
            <v>-19354.893</v>
          </cell>
          <cell r="AO139">
            <v>-19354.893</v>
          </cell>
          <cell r="AP139">
            <v>-19354.893</v>
          </cell>
          <cell r="AQ139">
            <v>-19354.893</v>
          </cell>
          <cell r="AR139">
            <v>-19354.893</v>
          </cell>
          <cell r="AS139">
            <v>-19354.893</v>
          </cell>
          <cell r="AT139">
            <v>-19354.893</v>
          </cell>
          <cell r="AU139">
            <v>-19354.893</v>
          </cell>
          <cell r="AV139">
            <v>-19354.893</v>
          </cell>
          <cell r="AW139">
            <v>-19354.893</v>
          </cell>
          <cell r="AX139">
            <v>-19354.893</v>
          </cell>
          <cell r="AY139">
            <v>-19354.893</v>
          </cell>
          <cell r="AZ139">
            <v>-19354.893</v>
          </cell>
          <cell r="BA139">
            <v>-19354.893</v>
          </cell>
          <cell r="BB139">
            <v>-19354.893</v>
          </cell>
          <cell r="BC139">
            <v>-19354.893</v>
          </cell>
          <cell r="BD139">
            <v>-19354.893</v>
          </cell>
          <cell r="BE139">
            <v>-19354.893</v>
          </cell>
          <cell r="BF139">
            <v>-19354.893</v>
          </cell>
          <cell r="BG139">
            <v>-19354.893</v>
          </cell>
          <cell r="BH139">
            <v>-19354.893</v>
          </cell>
          <cell r="BI139">
            <v>-19354.893</v>
          </cell>
          <cell r="BJ139">
            <v>-19354.893</v>
          </cell>
          <cell r="BK139">
            <v>-19354.893</v>
          </cell>
          <cell r="BL139">
            <v>-19354.893</v>
          </cell>
          <cell r="BM139">
            <v>-19354.893</v>
          </cell>
          <cell r="BN139">
            <v>-19354.893</v>
          </cell>
          <cell r="BO139">
            <v>-19354.893</v>
          </cell>
          <cell r="BP139">
            <v>-19354.893</v>
          </cell>
          <cell r="BQ139">
            <v>-19354.893</v>
          </cell>
          <cell r="BR139">
            <v>-19354.893</v>
          </cell>
          <cell r="BS139">
            <v>-19354.893</v>
          </cell>
          <cell r="BT139">
            <v>-19354.893</v>
          </cell>
          <cell r="BU139">
            <v>-19354.893</v>
          </cell>
          <cell r="BV139">
            <v>-19354.893</v>
          </cell>
          <cell r="BW139">
            <v>-19354.893</v>
          </cell>
          <cell r="BX139">
            <v>-19354.893</v>
          </cell>
          <cell r="BY139">
            <v>-19354.893</v>
          </cell>
          <cell r="BZ139">
            <v>-19354.893</v>
          </cell>
          <cell r="CA139">
            <v>-19354.893</v>
          </cell>
          <cell r="CB139">
            <v>-19354.893</v>
          </cell>
          <cell r="CC139">
            <v>-19354.893</v>
          </cell>
          <cell r="CD139">
            <v>-19354.893</v>
          </cell>
          <cell r="CE139">
            <v>-19354.893</v>
          </cell>
          <cell r="CF139">
            <v>-19354.893</v>
          </cell>
          <cell r="CG139">
            <v>-19354.893</v>
          </cell>
          <cell r="CH139">
            <v>-19354.893</v>
          </cell>
          <cell r="CI139">
            <v>-19354.893</v>
          </cell>
          <cell r="CJ139">
            <v>-19354.893</v>
          </cell>
          <cell r="CK139">
            <v>-19354.893</v>
          </cell>
          <cell r="CL139">
            <v>-19354.893</v>
          </cell>
          <cell r="CM139">
            <v>-19354.893</v>
          </cell>
          <cell r="CN139">
            <v>-19354.893</v>
          </cell>
          <cell r="CO139">
            <v>-19354.893</v>
          </cell>
          <cell r="CP139">
            <v>-19354.893</v>
          </cell>
          <cell r="CQ139">
            <v>-19354.893</v>
          </cell>
          <cell r="CR139">
            <v>-19354.893</v>
          </cell>
          <cell r="CS139">
            <v>-19354.893</v>
          </cell>
          <cell r="CT139">
            <v>-19354.893</v>
          </cell>
          <cell r="CU139">
            <v>-19354.893</v>
          </cell>
          <cell r="CV139">
            <v>-19354.893</v>
          </cell>
          <cell r="CW139">
            <v>-19354.893</v>
          </cell>
          <cell r="CX139">
            <v>-19354.893</v>
          </cell>
          <cell r="CY139">
            <v>-19354.893</v>
          </cell>
          <cell r="CZ139">
            <v>-19354.893</v>
          </cell>
          <cell r="DA139">
            <v>-19354.893</v>
          </cell>
          <cell r="DB139">
            <v>-19354.893</v>
          </cell>
          <cell r="DC139">
            <v>-19354.893</v>
          </cell>
          <cell r="DD139">
            <v>-19354.893</v>
          </cell>
          <cell r="DE139">
            <v>-19354.893</v>
          </cell>
          <cell r="DF139">
            <v>-19354.893</v>
          </cell>
          <cell r="DG139">
            <v>-19354.893</v>
          </cell>
          <cell r="DH139">
            <v>-19354.893</v>
          </cell>
          <cell r="DI139">
            <v>-19354.893</v>
          </cell>
          <cell r="DJ139">
            <v>-19354.893</v>
          </cell>
          <cell r="DK139">
            <v>-19354.893</v>
          </cell>
          <cell r="DL139">
            <v>-19354.893</v>
          </cell>
          <cell r="DM139">
            <v>-19354.893</v>
          </cell>
          <cell r="DN139">
            <v>-19354.893</v>
          </cell>
          <cell r="DO139">
            <v>-19354.893</v>
          </cell>
          <cell r="DP139">
            <v>-19354.893</v>
          </cell>
          <cell r="DQ139">
            <v>-19354.893</v>
          </cell>
        </row>
        <row r="140">
          <cell r="A140">
            <v>5163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-50649.45</v>
          </cell>
          <cell r="O140">
            <v>-50649.45</v>
          </cell>
          <cell r="P140">
            <v>-50649.45</v>
          </cell>
          <cell r="Q140">
            <v>-50649.45</v>
          </cell>
          <cell r="R140">
            <v>-50649.45</v>
          </cell>
          <cell r="S140">
            <v>-50649.45</v>
          </cell>
          <cell r="T140">
            <v>-50649.45</v>
          </cell>
          <cell r="U140">
            <v>-50649.45</v>
          </cell>
          <cell r="V140">
            <v>-50649.45</v>
          </cell>
          <cell r="W140">
            <v>-50649.45</v>
          </cell>
          <cell r="X140">
            <v>-50649.45</v>
          </cell>
          <cell r="Y140">
            <v>-50649.45</v>
          </cell>
          <cell r="Z140">
            <v>-50649.45</v>
          </cell>
          <cell r="AA140">
            <v>-50649.45</v>
          </cell>
          <cell r="AB140">
            <v>-50649.45</v>
          </cell>
          <cell r="AC140">
            <v>-50649.45</v>
          </cell>
          <cell r="AD140">
            <v>-50649.45</v>
          </cell>
          <cell r="AE140">
            <v>-50649.45</v>
          </cell>
          <cell r="AF140">
            <v>-50649.45</v>
          </cell>
          <cell r="AG140">
            <v>-50649.45</v>
          </cell>
          <cell r="AH140">
            <v>-50649.45</v>
          </cell>
          <cell r="AI140">
            <v>-50649.45</v>
          </cell>
          <cell r="AJ140">
            <v>-50649.45</v>
          </cell>
          <cell r="AK140">
            <v>-50649.45</v>
          </cell>
          <cell r="AL140">
            <v>-50649.45</v>
          </cell>
          <cell r="AM140">
            <v>-50649.45</v>
          </cell>
          <cell r="AN140">
            <v>-50649.45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</row>
        <row r="141">
          <cell r="A141">
            <v>5164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-2114831.5786029785</v>
          </cell>
          <cell r="O141">
            <v>-1910170.4580930136</v>
          </cell>
          <cell r="P141">
            <v>-2046611.2050996572</v>
          </cell>
          <cell r="Q141">
            <v>1233662.4632000001</v>
          </cell>
          <cell r="R141">
            <v>1245722.3193999999</v>
          </cell>
          <cell r="S141">
            <v>1217553.1426999997</v>
          </cell>
          <cell r="T141">
            <v>1297843.7275999999</v>
          </cell>
          <cell r="U141">
            <v>1232310.0668000001</v>
          </cell>
          <cell r="V141">
            <v>0</v>
          </cell>
          <cell r="W141">
            <v>1243512.6902000001</v>
          </cell>
          <cell r="X141">
            <v>0</v>
          </cell>
          <cell r="Y141">
            <v>-1931011.4029017324</v>
          </cell>
          <cell r="Z141">
            <v>-1932880.0632224442</v>
          </cell>
          <cell r="AA141">
            <v>-1745827.1538783365</v>
          </cell>
          <cell r="AB141">
            <v>-1872397.7537617881</v>
          </cell>
          <cell r="AC141">
            <v>1110766.2471</v>
          </cell>
          <cell r="AD141">
            <v>1122983.6166000001</v>
          </cell>
          <cell r="AE141">
            <v>1099131.7378000002</v>
          </cell>
          <cell r="AF141">
            <v>1167484.7194999997</v>
          </cell>
          <cell r="AG141">
            <v>1130521.0384999998</v>
          </cell>
          <cell r="AH141">
            <v>0</v>
          </cell>
          <cell r="AI141">
            <v>1129898.5097000003</v>
          </cell>
          <cell r="AJ141">
            <v>0</v>
          </cell>
          <cell r="AK141">
            <v>-1693096.5308410404</v>
          </cell>
          <cell r="AL141">
            <v>-1749533.0818690751</v>
          </cell>
          <cell r="AM141">
            <v>-1580223.4287849709</v>
          </cell>
          <cell r="AN141">
            <v>-1749533.0818690753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</row>
        <row r="142">
          <cell r="A142">
            <v>5165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2569307.0863000001</v>
          </cell>
          <cell r="O142">
            <v>2313209.4649999999</v>
          </cell>
          <cell r="P142">
            <v>2347310.5874999999</v>
          </cell>
          <cell r="Q142">
            <v>-1183013.0465000002</v>
          </cell>
          <cell r="R142">
            <v>-1195072.9027</v>
          </cell>
          <cell r="S142">
            <v>-1166903.726</v>
          </cell>
          <cell r="T142">
            <v>-1247194.3109000002</v>
          </cell>
          <cell r="U142">
            <v>-1181660.6501</v>
          </cell>
          <cell r="V142">
            <v>0</v>
          </cell>
          <cell r="W142">
            <v>-1192863.2735000001</v>
          </cell>
          <cell r="X142">
            <v>0</v>
          </cell>
          <cell r="Y142">
            <v>2140516.8102000002</v>
          </cell>
          <cell r="Z142">
            <v>2246035.2113000001</v>
          </cell>
          <cell r="AA142">
            <v>2022464.4649999999</v>
          </cell>
          <cell r="AB142">
            <v>2086870.7929</v>
          </cell>
          <cell r="AC142">
            <v>-1060116.8304000001</v>
          </cell>
          <cell r="AD142">
            <v>-1072334.1999000001</v>
          </cell>
          <cell r="AE142">
            <v>-1048482.3211000001</v>
          </cell>
          <cell r="AF142">
            <v>-1116835.3027999999</v>
          </cell>
          <cell r="AG142">
            <v>-1079871.6218000001</v>
          </cell>
          <cell r="AH142">
            <v>0</v>
          </cell>
          <cell r="AI142">
            <v>-1079249.0930000001</v>
          </cell>
          <cell r="AJ142">
            <v>0</v>
          </cell>
          <cell r="AK142">
            <v>1979965.4624999999</v>
          </cell>
          <cell r="AL142">
            <v>2176332.2925</v>
          </cell>
          <cell r="AM142">
            <v>1964476.99</v>
          </cell>
          <cell r="AN142">
            <v>2110302.2925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</row>
        <row r="143">
          <cell r="A143">
            <v>5166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</row>
        <row r="144">
          <cell r="A144">
            <v>5167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-207250</v>
          </cell>
          <cell r="H144">
            <v>-207250</v>
          </cell>
          <cell r="I144">
            <v>-207250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-510000</v>
          </cell>
          <cell r="AR144">
            <v>-510000</v>
          </cell>
          <cell r="AS144">
            <v>-510000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</row>
        <row r="145">
          <cell r="A145">
            <v>5168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-540000</v>
          </cell>
          <cell r="AR145">
            <v>-540000</v>
          </cell>
          <cell r="AS145">
            <v>-540000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</row>
        <row r="146">
          <cell r="A146">
            <v>5171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-494999.97</v>
          </cell>
          <cell r="AF146">
            <v>-494999.97</v>
          </cell>
          <cell r="AG146">
            <v>-494999.97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</row>
        <row r="147">
          <cell r="A147">
            <v>5172</v>
          </cell>
          <cell r="B147">
            <v>-64331.75</v>
          </cell>
          <cell r="C147">
            <v>-64331.75</v>
          </cell>
          <cell r="D147">
            <v>-64331.75</v>
          </cell>
          <cell r="E147">
            <v>-64331.75</v>
          </cell>
          <cell r="F147">
            <v>-64331.75</v>
          </cell>
          <cell r="G147">
            <v>-64331.75</v>
          </cell>
          <cell r="H147">
            <v>-64331.75</v>
          </cell>
          <cell r="I147">
            <v>-64331.75</v>
          </cell>
          <cell r="J147">
            <v>-77190</v>
          </cell>
          <cell r="K147">
            <v>-77190</v>
          </cell>
          <cell r="L147">
            <v>-77190</v>
          </cell>
          <cell r="M147">
            <v>-77190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-524000</v>
          </cell>
          <cell r="AF147">
            <v>-524000</v>
          </cell>
          <cell r="AG147">
            <v>-524000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</row>
        <row r="148">
          <cell r="A148">
            <v>5173</v>
          </cell>
          <cell r="B148">
            <v>-906809.6</v>
          </cell>
          <cell r="C148">
            <v>-890429.6</v>
          </cell>
          <cell r="D148">
            <v>-906809.6</v>
          </cell>
          <cell r="E148">
            <v>-898619.6</v>
          </cell>
          <cell r="F148">
            <v>-906809.6</v>
          </cell>
          <cell r="G148">
            <v>-898619.6</v>
          </cell>
          <cell r="H148">
            <v>-906809.6</v>
          </cell>
          <cell r="I148">
            <v>-906809.6</v>
          </cell>
          <cell r="J148">
            <v>-898619.6</v>
          </cell>
          <cell r="K148">
            <v>-906809.6</v>
          </cell>
          <cell r="L148">
            <v>-898619.6</v>
          </cell>
          <cell r="M148">
            <v>-906809.6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-505000.03</v>
          </cell>
          <cell r="T148">
            <v>-505000.03</v>
          </cell>
          <cell r="U148">
            <v>-505000.03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</row>
        <row r="149">
          <cell r="A149">
            <v>5174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</row>
        <row r="150">
          <cell r="A150">
            <v>5175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-116.67</v>
          </cell>
          <cell r="K150">
            <v>-116.67</v>
          </cell>
          <cell r="L150">
            <v>-116.67</v>
          </cell>
          <cell r="M150">
            <v>-116.67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-220750</v>
          </cell>
          <cell r="T150">
            <v>-220750</v>
          </cell>
          <cell r="U150">
            <v>-220750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</row>
        <row r="151">
          <cell r="A151">
            <v>5176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-187071.5</v>
          </cell>
          <cell r="AA151">
            <v>-187071.5</v>
          </cell>
          <cell r="AB151">
            <v>-187071.5</v>
          </cell>
          <cell r="AC151">
            <v>-187071.5</v>
          </cell>
          <cell r="AD151">
            <v>-187071.5</v>
          </cell>
          <cell r="AE151">
            <v>-187071.5</v>
          </cell>
          <cell r="AF151">
            <v>-187071.5</v>
          </cell>
          <cell r="AG151">
            <v>-187071.5</v>
          </cell>
          <cell r="AH151">
            <v>-187071.5</v>
          </cell>
          <cell r="AI151">
            <v>-187071.5</v>
          </cell>
          <cell r="AJ151">
            <v>-187071.5</v>
          </cell>
          <cell r="AK151">
            <v>-187071.5</v>
          </cell>
          <cell r="AL151">
            <v>-326133.5</v>
          </cell>
          <cell r="AM151">
            <v>-326133.5</v>
          </cell>
          <cell r="AN151">
            <v>-326133.5</v>
          </cell>
          <cell r="AO151">
            <v>-326133.5</v>
          </cell>
          <cell r="AP151">
            <v>-326133.5</v>
          </cell>
          <cell r="AQ151">
            <v>-326133.5</v>
          </cell>
          <cell r="AR151">
            <v>-326133.5</v>
          </cell>
          <cell r="AS151">
            <v>-326133.5</v>
          </cell>
          <cell r="AT151">
            <v>-326133.5</v>
          </cell>
          <cell r="AU151">
            <v>-342440.17499999999</v>
          </cell>
          <cell r="AV151">
            <v>-342440.17499999999</v>
          </cell>
          <cell r="AW151">
            <v>-342440.17499999999</v>
          </cell>
          <cell r="AX151">
            <v>-173827.5</v>
          </cell>
          <cell r="AY151">
            <v>-173827.5</v>
          </cell>
          <cell r="AZ151">
            <v>-173827.5</v>
          </cell>
          <cell r="BA151">
            <v>-173827.5</v>
          </cell>
          <cell r="BB151">
            <v>-173827.5</v>
          </cell>
          <cell r="BC151">
            <v>-173827.5</v>
          </cell>
          <cell r="BD151">
            <v>-173827.5</v>
          </cell>
          <cell r="BE151">
            <v>-173827.5</v>
          </cell>
          <cell r="BF151">
            <v>-173827.5</v>
          </cell>
          <cell r="BG151">
            <v>-173827.5</v>
          </cell>
          <cell r="BH151">
            <v>-173827.5</v>
          </cell>
          <cell r="BI151">
            <v>-173827.5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-475279.15050000005</v>
          </cell>
          <cell r="DG151">
            <v>-475279.15050000005</v>
          </cell>
          <cell r="DH151">
            <v>-475279.15050000005</v>
          </cell>
          <cell r="DI151">
            <v>-475279.15050000005</v>
          </cell>
          <cell r="DJ151">
            <v>-475279.15050000005</v>
          </cell>
          <cell r="DK151">
            <v>-475279.15050000005</v>
          </cell>
          <cell r="DL151">
            <v>-475279.15050000005</v>
          </cell>
          <cell r="DM151">
            <v>-475279.15050000005</v>
          </cell>
          <cell r="DN151">
            <v>-475279.15050000005</v>
          </cell>
          <cell r="DO151">
            <v>-499043.10802500002</v>
          </cell>
          <cell r="DP151">
            <v>-499043.10802500002</v>
          </cell>
          <cell r="DQ151">
            <v>-499043.10802500002</v>
          </cell>
        </row>
        <row r="152">
          <cell r="A152">
            <v>5177</v>
          </cell>
          <cell r="B152">
            <v>-514482.98</v>
          </cell>
          <cell r="C152">
            <v>-514482.5</v>
          </cell>
          <cell r="D152">
            <v>-514517.75</v>
          </cell>
          <cell r="E152">
            <v>-514492.23</v>
          </cell>
          <cell r="F152">
            <v>-514493.19</v>
          </cell>
          <cell r="G152">
            <v>-7436.3</v>
          </cell>
          <cell r="H152">
            <v>-84957.94</v>
          </cell>
          <cell r="I152">
            <v>-83534.740000000005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</row>
        <row r="153">
          <cell r="A153">
            <v>5178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-390000</v>
          </cell>
          <cell r="L153">
            <v>0</v>
          </cell>
          <cell r="M153">
            <v>0</v>
          </cell>
          <cell r="N153">
            <v>-906809.2</v>
          </cell>
          <cell r="O153">
            <v>-882239.2</v>
          </cell>
          <cell r="P153">
            <v>-906809.2</v>
          </cell>
          <cell r="Q153">
            <v>-898619.2</v>
          </cell>
          <cell r="R153">
            <v>-906809.2</v>
          </cell>
          <cell r="S153">
            <v>-898619.2</v>
          </cell>
          <cell r="T153">
            <v>-906809.2</v>
          </cell>
          <cell r="U153">
            <v>-906809.2</v>
          </cell>
          <cell r="V153">
            <v>-898619.2</v>
          </cell>
          <cell r="W153">
            <v>-906809.2</v>
          </cell>
          <cell r="X153">
            <v>-898619.2</v>
          </cell>
          <cell r="Y153">
            <v>-906809.2</v>
          </cell>
          <cell r="Z153">
            <v>-906809.2</v>
          </cell>
          <cell r="AA153">
            <v>-882239.2</v>
          </cell>
          <cell r="AB153">
            <v>-906809.2</v>
          </cell>
          <cell r="AC153">
            <v>-898619.2</v>
          </cell>
          <cell r="AD153">
            <v>-906809.2</v>
          </cell>
          <cell r="AE153">
            <v>-898619.2</v>
          </cell>
          <cell r="AF153">
            <v>-906809.2</v>
          </cell>
          <cell r="AG153">
            <v>-906809.2</v>
          </cell>
          <cell r="AH153">
            <v>-898619.2</v>
          </cell>
          <cell r="AI153">
            <v>-906809.2</v>
          </cell>
          <cell r="AJ153">
            <v>-898619.2</v>
          </cell>
          <cell r="AK153">
            <v>-906809.2</v>
          </cell>
          <cell r="AL153">
            <v>-906809.2</v>
          </cell>
          <cell r="AM153">
            <v>-882239.2</v>
          </cell>
          <cell r="AN153">
            <v>-906809.2</v>
          </cell>
          <cell r="AO153">
            <v>-898619.2</v>
          </cell>
          <cell r="AP153">
            <v>-906809.2</v>
          </cell>
          <cell r="AQ153">
            <v>-898619.2</v>
          </cell>
          <cell r="AR153">
            <v>-906809.2</v>
          </cell>
          <cell r="AS153">
            <v>-906809.2</v>
          </cell>
          <cell r="AT153">
            <v>-898619.2</v>
          </cell>
          <cell r="AU153">
            <v>-906809.2</v>
          </cell>
          <cell r="AV153">
            <v>-880288.89207292767</v>
          </cell>
          <cell r="AW153">
            <v>-888478.89207292767</v>
          </cell>
          <cell r="AX153">
            <v>-888478.89207292767</v>
          </cell>
          <cell r="AY153">
            <v>-872098.89207292767</v>
          </cell>
          <cell r="AZ153">
            <v>-888478.89207292767</v>
          </cell>
          <cell r="BA153">
            <v>-880288.89207292767</v>
          </cell>
          <cell r="BB153">
            <v>-888478.89207292767</v>
          </cell>
          <cell r="BC153">
            <v>-880288.89207292767</v>
          </cell>
          <cell r="BD153">
            <v>-888478.89207292767</v>
          </cell>
          <cell r="BE153">
            <v>-888478.89207292767</v>
          </cell>
          <cell r="BF153">
            <v>-880288.89207292767</v>
          </cell>
          <cell r="BG153">
            <v>-888478.89207292767</v>
          </cell>
          <cell r="BH153">
            <v>-880288.89207292767</v>
          </cell>
          <cell r="BI153">
            <v>-888478.89207292767</v>
          </cell>
          <cell r="BJ153">
            <v>-888478.89207292767</v>
          </cell>
          <cell r="BK153">
            <v>-863908.89207292767</v>
          </cell>
          <cell r="BL153">
            <v>-888478.89207292767</v>
          </cell>
          <cell r="BM153">
            <v>-880288.89207292767</v>
          </cell>
          <cell r="BN153">
            <v>-888478.89207292767</v>
          </cell>
          <cell r="BO153">
            <v>-880288.89207292767</v>
          </cell>
          <cell r="BP153">
            <v>-888478.89207292767</v>
          </cell>
          <cell r="BQ153">
            <v>-888478.89207292767</v>
          </cell>
          <cell r="BR153">
            <v>-880288.89207292767</v>
          </cell>
          <cell r="BS153">
            <v>-888478.89207292767</v>
          </cell>
          <cell r="BT153">
            <v>-880288.89207292767</v>
          </cell>
          <cell r="BU153">
            <v>-888478.89207292767</v>
          </cell>
          <cell r="BV153">
            <v>-888478.89207292767</v>
          </cell>
          <cell r="BW153">
            <v>-863908.89207292767</v>
          </cell>
          <cell r="BX153">
            <v>-888478.89207292767</v>
          </cell>
          <cell r="BY153">
            <v>-880288.89207292767</v>
          </cell>
          <cell r="BZ153">
            <v>-888478.89207292767</v>
          </cell>
          <cell r="CA153">
            <v>-880288.89207292767</v>
          </cell>
          <cell r="CB153">
            <v>-888478.89207292767</v>
          </cell>
          <cell r="CC153">
            <v>-888478.89207292767</v>
          </cell>
          <cell r="CD153">
            <v>-880288.89207292767</v>
          </cell>
          <cell r="CE153">
            <v>-888478.89207292767</v>
          </cell>
          <cell r="CF153">
            <v>-880288.89207292767</v>
          </cell>
          <cell r="CG153">
            <v>-888478.89207292767</v>
          </cell>
          <cell r="CH153">
            <v>-888478.89207292767</v>
          </cell>
          <cell r="CI153">
            <v>-863908.89207292767</v>
          </cell>
          <cell r="CJ153">
            <v>-888478.89207292767</v>
          </cell>
          <cell r="CK153">
            <v>-880288.89207292767</v>
          </cell>
          <cell r="CL153">
            <v>-888478.89207292767</v>
          </cell>
          <cell r="CM153">
            <v>-880288.89207292767</v>
          </cell>
          <cell r="CN153">
            <v>-888478.89207292767</v>
          </cell>
          <cell r="CO153">
            <v>-888478.89207292767</v>
          </cell>
          <cell r="CP153">
            <v>-880288.89207292767</v>
          </cell>
          <cell r="CQ153">
            <v>-888478.89207292767</v>
          </cell>
          <cell r="CR153">
            <v>-880288.89207292767</v>
          </cell>
          <cell r="CS153">
            <v>-888478.89207292767</v>
          </cell>
          <cell r="CT153">
            <v>-888478.89207292767</v>
          </cell>
          <cell r="CU153">
            <v>-872098.89207292767</v>
          </cell>
          <cell r="CV153">
            <v>-888478.89207292767</v>
          </cell>
          <cell r="CW153">
            <v>-880288.89207292767</v>
          </cell>
          <cell r="CX153">
            <v>-888478.89207292767</v>
          </cell>
          <cell r="CY153">
            <v>-880288.89207292767</v>
          </cell>
          <cell r="CZ153">
            <v>-888478.89207292767</v>
          </cell>
          <cell r="DA153">
            <v>-888478.89207292767</v>
          </cell>
          <cell r="DB153">
            <v>-880288.89207292767</v>
          </cell>
          <cell r="DC153">
            <v>-888478.89207292767</v>
          </cell>
          <cell r="DD153">
            <v>-880288.89207292767</v>
          </cell>
          <cell r="DE153">
            <v>-888478.89207292767</v>
          </cell>
          <cell r="DF153">
            <v>-888478.89207292767</v>
          </cell>
          <cell r="DG153">
            <v>-863908.89207292767</v>
          </cell>
          <cell r="DH153">
            <v>-888478.89207292767</v>
          </cell>
          <cell r="DI153">
            <v>-880288.89207292767</v>
          </cell>
          <cell r="DJ153">
            <v>-888478.89207292767</v>
          </cell>
          <cell r="DK153">
            <v>-880288.89207292767</v>
          </cell>
          <cell r="DL153">
            <v>-888478.89207292767</v>
          </cell>
          <cell r="DM153">
            <v>-888478.89207292767</v>
          </cell>
          <cell r="DN153">
            <v>-880288.89207292767</v>
          </cell>
          <cell r="DO153">
            <v>-888478.89207292767</v>
          </cell>
          <cell r="DP153">
            <v>-880288.89207292767</v>
          </cell>
          <cell r="DQ153">
            <v>-888478.89207292767</v>
          </cell>
        </row>
        <row r="154">
          <cell r="A154">
            <v>5208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-1013997.6</v>
          </cell>
          <cell r="L154">
            <v>-981288</v>
          </cell>
          <cell r="M154">
            <v>-1013997.6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-3354445.0252799997</v>
          </cell>
          <cell r="BD154">
            <v>-3354445.0252799997</v>
          </cell>
          <cell r="BE154">
            <v>-3354445.0252799997</v>
          </cell>
          <cell r="BF154">
            <v>-3354445.0252799997</v>
          </cell>
          <cell r="BG154">
            <v>-3354445.0252799997</v>
          </cell>
          <cell r="BH154">
            <v>-3354445.0252799997</v>
          </cell>
          <cell r="BI154">
            <v>-3354445.0252799997</v>
          </cell>
          <cell r="BJ154">
            <v>-3354445.0252799997</v>
          </cell>
          <cell r="BK154">
            <v>-3354445.0252799997</v>
          </cell>
          <cell r="BL154">
            <v>-3354445.0252799997</v>
          </cell>
          <cell r="BM154">
            <v>-3354445.0252799997</v>
          </cell>
          <cell r="BN154">
            <v>-3354445.0252799997</v>
          </cell>
          <cell r="BO154">
            <v>-3354445.0252799997</v>
          </cell>
          <cell r="BP154">
            <v>-3354445.0252799997</v>
          </cell>
          <cell r="BQ154">
            <v>-3354445.0252799997</v>
          </cell>
          <cell r="BR154">
            <v>-3354445.0252799997</v>
          </cell>
          <cell r="BS154">
            <v>-3354445.0252799997</v>
          </cell>
          <cell r="BT154">
            <v>-3354445.0252799997</v>
          </cell>
          <cell r="BU154">
            <v>-3354445.0252799997</v>
          </cell>
          <cell r="BV154">
            <v>-3354445.0252799997</v>
          </cell>
          <cell r="BW154">
            <v>-3354445.0252799997</v>
          </cell>
          <cell r="BX154">
            <v>-3354445.0252799997</v>
          </cell>
          <cell r="BY154">
            <v>-3354445.0252799997</v>
          </cell>
          <cell r="BZ154">
            <v>-3354445.0252799997</v>
          </cell>
          <cell r="CA154">
            <v>-3354445.0252799997</v>
          </cell>
          <cell r="CB154">
            <v>-3354445.0252799997</v>
          </cell>
          <cell r="CC154">
            <v>-3354445.0252799997</v>
          </cell>
          <cell r="CD154">
            <v>-3354445.0252799997</v>
          </cell>
          <cell r="CE154">
            <v>-3354445.0252799997</v>
          </cell>
          <cell r="CF154">
            <v>-3354445.0252799997</v>
          </cell>
          <cell r="CG154">
            <v>-3354445.0252799997</v>
          </cell>
          <cell r="CH154">
            <v>-3354445.0252799997</v>
          </cell>
          <cell r="CI154">
            <v>-3354445.0252799997</v>
          </cell>
          <cell r="CJ154">
            <v>-3354445.0252799997</v>
          </cell>
          <cell r="CK154">
            <v>-3354445.0252799997</v>
          </cell>
          <cell r="CL154">
            <v>-3354445.0252799997</v>
          </cell>
          <cell r="CM154">
            <v>-3354445.0252799997</v>
          </cell>
          <cell r="CN154">
            <v>-3354445.0252799997</v>
          </cell>
          <cell r="CO154">
            <v>-3354445.0252799997</v>
          </cell>
          <cell r="CP154">
            <v>-3354445.0252799997</v>
          </cell>
          <cell r="CQ154">
            <v>-3354445.0252799997</v>
          </cell>
          <cell r="CR154">
            <v>-3354445.0252799997</v>
          </cell>
          <cell r="CS154">
            <v>-3354445.0252799997</v>
          </cell>
          <cell r="CT154">
            <v>-3354445.0252799997</v>
          </cell>
          <cell r="CU154">
            <v>-3354445.0252799997</v>
          </cell>
          <cell r="CV154">
            <v>-3354445.0252799997</v>
          </cell>
          <cell r="CW154">
            <v>-3354445.0252799997</v>
          </cell>
          <cell r="CX154">
            <v>-3354445.0252799997</v>
          </cell>
          <cell r="CY154">
            <v>-3354445.0252799997</v>
          </cell>
          <cell r="CZ154">
            <v>-3354445.0252799997</v>
          </cell>
          <cell r="DA154">
            <v>-3354445.0252799997</v>
          </cell>
          <cell r="DB154">
            <v>-3354445.0252799997</v>
          </cell>
          <cell r="DC154">
            <v>-3354445.0252799997</v>
          </cell>
          <cell r="DD154">
            <v>-3354445.0252799997</v>
          </cell>
          <cell r="DE154">
            <v>-3354445.0252799997</v>
          </cell>
          <cell r="DF154">
            <v>-3354445.0252799997</v>
          </cell>
          <cell r="DG154">
            <v>-3354445.0252799997</v>
          </cell>
          <cell r="DH154">
            <v>-3354445.0252799997</v>
          </cell>
          <cell r="DI154">
            <v>-3354445.0252799997</v>
          </cell>
          <cell r="DJ154">
            <v>-3354445.0252799997</v>
          </cell>
          <cell r="DK154">
            <v>-3354445.0252799997</v>
          </cell>
          <cell r="DL154">
            <v>-3354445.0252799997</v>
          </cell>
          <cell r="DM154">
            <v>-3354445.0252799997</v>
          </cell>
          <cell r="DN154">
            <v>-3354445.0252799997</v>
          </cell>
          <cell r="DO154">
            <v>-3354445.0252799997</v>
          </cell>
          <cell r="DP154">
            <v>-3354445.0252799997</v>
          </cell>
          <cell r="DQ154">
            <v>-3354445.0252799997</v>
          </cell>
        </row>
        <row r="155">
          <cell r="A155">
            <v>5226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-116.67</v>
          </cell>
          <cell r="O155">
            <v>-116.67</v>
          </cell>
          <cell r="P155">
            <v>-116.67</v>
          </cell>
          <cell r="Q155">
            <v>-116.67</v>
          </cell>
          <cell r="R155">
            <v>-116.67</v>
          </cell>
          <cell r="S155">
            <v>-116.67</v>
          </cell>
          <cell r="T155">
            <v>-116.67</v>
          </cell>
          <cell r="U155">
            <v>-116.67</v>
          </cell>
          <cell r="V155">
            <v>-116.67</v>
          </cell>
          <cell r="W155">
            <v>-116.67</v>
          </cell>
          <cell r="X155">
            <v>-116.67</v>
          </cell>
          <cell r="Y155">
            <v>-116.67</v>
          </cell>
          <cell r="Z155">
            <v>-116.67</v>
          </cell>
          <cell r="AA155">
            <v>-116.67</v>
          </cell>
          <cell r="AB155">
            <v>-116.67</v>
          </cell>
          <cell r="AC155">
            <v>-116.67</v>
          </cell>
          <cell r="AD155">
            <v>-116.67</v>
          </cell>
          <cell r="AE155">
            <v>-116.67</v>
          </cell>
          <cell r="AF155">
            <v>-116.67</v>
          </cell>
          <cell r="AG155">
            <v>-116.67</v>
          </cell>
          <cell r="AH155">
            <v>-116.67</v>
          </cell>
          <cell r="AI155">
            <v>-116.67</v>
          </cell>
          <cell r="AJ155">
            <v>-116.67</v>
          </cell>
          <cell r="AK155">
            <v>-116.67</v>
          </cell>
          <cell r="AL155">
            <v>-116.67</v>
          </cell>
          <cell r="AM155">
            <v>-116.67</v>
          </cell>
          <cell r="AN155">
            <v>-116.67</v>
          </cell>
          <cell r="AO155">
            <v>-116.67</v>
          </cell>
          <cell r="AP155">
            <v>-116.67</v>
          </cell>
          <cell r="AQ155">
            <v>-116.67</v>
          </cell>
          <cell r="AR155">
            <v>-116.67</v>
          </cell>
          <cell r="AS155">
            <v>-116.67</v>
          </cell>
          <cell r="AT155">
            <v>-116.67</v>
          </cell>
          <cell r="AU155">
            <v>-116.67</v>
          </cell>
          <cell r="AV155">
            <v>-116.67</v>
          </cell>
          <cell r="AW155">
            <v>-116.67</v>
          </cell>
          <cell r="AX155">
            <v>-116.67</v>
          </cell>
          <cell r="AY155">
            <v>-116.67</v>
          </cell>
          <cell r="AZ155">
            <v>-116.67</v>
          </cell>
          <cell r="BA155">
            <v>-116.67</v>
          </cell>
          <cell r="BB155">
            <v>-116.67</v>
          </cell>
          <cell r="BC155">
            <v>-116.67</v>
          </cell>
          <cell r="BD155">
            <v>-116.67</v>
          </cell>
          <cell r="BE155">
            <v>-116.67</v>
          </cell>
          <cell r="BF155">
            <v>-116.67</v>
          </cell>
          <cell r="BG155">
            <v>-116.67</v>
          </cell>
          <cell r="BH155">
            <v>-116.67</v>
          </cell>
          <cell r="BI155">
            <v>-116.67</v>
          </cell>
          <cell r="BJ155">
            <v>-116.67</v>
          </cell>
          <cell r="BK155">
            <v>-116.67</v>
          </cell>
          <cell r="BL155">
            <v>-116.67</v>
          </cell>
          <cell r="BM155">
            <v>-116.67</v>
          </cell>
          <cell r="BN155">
            <v>-116.67</v>
          </cell>
          <cell r="BO155">
            <v>-116.67</v>
          </cell>
          <cell r="BP155">
            <v>-116.67</v>
          </cell>
          <cell r="BQ155">
            <v>-116.67</v>
          </cell>
          <cell r="BR155">
            <v>-116.67</v>
          </cell>
          <cell r="BS155">
            <v>-116.67</v>
          </cell>
          <cell r="BT155">
            <v>-116.67</v>
          </cell>
          <cell r="BU155">
            <v>-116.67</v>
          </cell>
          <cell r="BV155">
            <v>-116.67</v>
          </cell>
          <cell r="BW155">
            <v>-116.67</v>
          </cell>
          <cell r="BX155">
            <v>-116.67</v>
          </cell>
          <cell r="BY155">
            <v>-116.67</v>
          </cell>
          <cell r="BZ155">
            <v>-116.67</v>
          </cell>
          <cell r="CA155">
            <v>-116.67</v>
          </cell>
          <cell r="CB155">
            <v>-116.67</v>
          </cell>
          <cell r="CC155">
            <v>-116.67</v>
          </cell>
          <cell r="CD155">
            <v>-116.67</v>
          </cell>
          <cell r="CE155">
            <v>-116.67</v>
          </cell>
          <cell r="CF155">
            <v>-116.67</v>
          </cell>
          <cell r="CG155">
            <v>-116.67</v>
          </cell>
          <cell r="CH155">
            <v>-116.67</v>
          </cell>
          <cell r="CI155">
            <v>-116.67</v>
          </cell>
          <cell r="CJ155">
            <v>-116.67</v>
          </cell>
          <cell r="CK155">
            <v>-116.67</v>
          </cell>
          <cell r="CL155">
            <v>-116.67</v>
          </cell>
          <cell r="CM155">
            <v>-116.67</v>
          </cell>
          <cell r="CN155">
            <v>-116.67</v>
          </cell>
          <cell r="CO155">
            <v>-116.67</v>
          </cell>
          <cell r="CP155">
            <v>-116.67</v>
          </cell>
          <cell r="CQ155">
            <v>-116.67</v>
          </cell>
          <cell r="CR155">
            <v>-116.67</v>
          </cell>
          <cell r="CS155">
            <v>-116.67</v>
          </cell>
          <cell r="CT155">
            <v>-116.67</v>
          </cell>
          <cell r="CU155">
            <v>-116.67</v>
          </cell>
          <cell r="CV155">
            <v>-116.67</v>
          </cell>
          <cell r="CW155">
            <v>-116.67</v>
          </cell>
          <cell r="CX155">
            <v>-116.67</v>
          </cell>
          <cell r="CY155">
            <v>-116.67</v>
          </cell>
          <cell r="CZ155">
            <v>-116.67</v>
          </cell>
          <cell r="DA155">
            <v>-116.67</v>
          </cell>
          <cell r="DB155">
            <v>-116.67</v>
          </cell>
          <cell r="DC155">
            <v>-116.67</v>
          </cell>
          <cell r="DD155">
            <v>-116.67</v>
          </cell>
          <cell r="DE155">
            <v>-116.67</v>
          </cell>
          <cell r="DF155">
            <v>-116.67</v>
          </cell>
          <cell r="DG155">
            <v>-116.67</v>
          </cell>
          <cell r="DH155">
            <v>-116.67</v>
          </cell>
          <cell r="DI155">
            <v>-116.67</v>
          </cell>
          <cell r="DJ155">
            <v>-116.67</v>
          </cell>
          <cell r="DK155">
            <v>-116.67</v>
          </cell>
          <cell r="DL155">
            <v>-116.67</v>
          </cell>
          <cell r="DM155">
            <v>-116.67</v>
          </cell>
          <cell r="DN155">
            <v>-116.67</v>
          </cell>
          <cell r="DO155">
            <v>-116.67</v>
          </cell>
          <cell r="DP155">
            <v>-116.67</v>
          </cell>
          <cell r="DQ155">
            <v>-116.67</v>
          </cell>
        </row>
        <row r="156">
          <cell r="A156">
            <v>5379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42906.5</v>
          </cell>
          <cell r="K156">
            <v>85813</v>
          </cell>
          <cell r="L156">
            <v>85813</v>
          </cell>
          <cell r="M156">
            <v>85813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-618135.21874999988</v>
          </cell>
          <cell r="BJ156">
            <v>-633588.59921874991</v>
          </cell>
          <cell r="BK156">
            <v>-633588.59921874991</v>
          </cell>
          <cell r="BL156">
            <v>-633588.59921874991</v>
          </cell>
          <cell r="BM156">
            <v>-633588.59921874991</v>
          </cell>
          <cell r="BN156">
            <v>-633588.59921874991</v>
          </cell>
          <cell r="BO156">
            <v>-633588.59921874991</v>
          </cell>
          <cell r="BP156">
            <v>-633588.59921874991</v>
          </cell>
          <cell r="BQ156">
            <v>-633588.59921874991</v>
          </cell>
          <cell r="BR156">
            <v>-633588.59921874991</v>
          </cell>
          <cell r="BS156">
            <v>-633588.59921874991</v>
          </cell>
          <cell r="BT156">
            <v>-633588.59921874991</v>
          </cell>
          <cell r="BU156">
            <v>-633588.59921874991</v>
          </cell>
          <cell r="BV156">
            <v>-649428.31419921853</v>
          </cell>
          <cell r="BW156">
            <v>-649428.31419921853</v>
          </cell>
          <cell r="BX156">
            <v>-649428.31419921853</v>
          </cell>
          <cell r="BY156">
            <v>-649428.31419921853</v>
          </cell>
          <cell r="BZ156">
            <v>-649428.31419921853</v>
          </cell>
          <cell r="CA156">
            <v>-649428.31419921853</v>
          </cell>
          <cell r="CB156">
            <v>-649428.31419921853</v>
          </cell>
          <cell r="CC156">
            <v>-649428.31419921853</v>
          </cell>
          <cell r="CD156">
            <v>-649428.31419921853</v>
          </cell>
          <cell r="CE156">
            <v>-649428.31419921853</v>
          </cell>
          <cell r="CF156">
            <v>-649428.31419921853</v>
          </cell>
          <cell r="CG156">
            <v>-649428.31419921853</v>
          </cell>
          <cell r="CH156">
            <v>-665664.0220541989</v>
          </cell>
          <cell r="CI156">
            <v>-665664.0220541989</v>
          </cell>
          <cell r="CJ156">
            <v>-665664.0220541989</v>
          </cell>
          <cell r="CK156">
            <v>-665664.0220541989</v>
          </cell>
          <cell r="CL156">
            <v>-665664.0220541989</v>
          </cell>
          <cell r="CM156">
            <v>-665664.0220541989</v>
          </cell>
          <cell r="CN156">
            <v>-665664.0220541989</v>
          </cell>
          <cell r="CO156">
            <v>-665664.0220541989</v>
          </cell>
          <cell r="CP156">
            <v>-665664.0220541989</v>
          </cell>
          <cell r="CQ156">
            <v>-665664.0220541989</v>
          </cell>
          <cell r="CR156">
            <v>-665664.0220541989</v>
          </cell>
          <cell r="CS156">
            <v>-665664.0220541989</v>
          </cell>
          <cell r="CT156">
            <v>-682305.62260555394</v>
          </cell>
          <cell r="CU156">
            <v>-682305.62260555394</v>
          </cell>
          <cell r="CV156">
            <v>-682305.62260555394</v>
          </cell>
          <cell r="CW156">
            <v>-682305.62260555394</v>
          </cell>
          <cell r="CX156">
            <v>-682305.62260555394</v>
          </cell>
          <cell r="CY156">
            <v>-682305.62260555394</v>
          </cell>
          <cell r="CZ156">
            <v>-682305.62260555394</v>
          </cell>
          <cell r="DA156">
            <v>-682305.62260555394</v>
          </cell>
          <cell r="DB156">
            <v>-682305.62260555394</v>
          </cell>
          <cell r="DC156">
            <v>-682305.62260555394</v>
          </cell>
          <cell r="DD156">
            <v>-682305.62260555394</v>
          </cell>
          <cell r="DE156">
            <v>-682305.62260555394</v>
          </cell>
          <cell r="DF156">
            <v>-699363.2631706926</v>
          </cell>
          <cell r="DG156">
            <v>-699363.2631706926</v>
          </cell>
          <cell r="DH156">
            <v>-699363.2631706926</v>
          </cell>
          <cell r="DI156">
            <v>-699363.2631706926</v>
          </cell>
          <cell r="DJ156">
            <v>-699363.2631706926</v>
          </cell>
          <cell r="DK156">
            <v>-699363.2631706926</v>
          </cell>
          <cell r="DL156">
            <v>-699363.2631706926</v>
          </cell>
          <cell r="DM156">
            <v>-699363.2631706926</v>
          </cell>
          <cell r="DN156">
            <v>-699363.2631706926</v>
          </cell>
          <cell r="DO156">
            <v>-699363.2631706926</v>
          </cell>
          <cell r="DP156">
            <v>-699363.2631706926</v>
          </cell>
          <cell r="DQ156">
            <v>-699363.2631706926</v>
          </cell>
        </row>
        <row r="157">
          <cell r="A157">
            <v>5177</v>
          </cell>
          <cell r="B157">
            <v>-500985</v>
          </cell>
          <cell r="C157">
            <v>-500985</v>
          </cell>
          <cell r="D157">
            <v>-500984.93</v>
          </cell>
          <cell r="E157">
            <v>-584601.75</v>
          </cell>
          <cell r="F157">
            <v>-166880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</row>
        <row r="158">
          <cell r="A158">
            <v>5178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-390000</v>
          </cell>
          <cell r="H158">
            <v>-390000</v>
          </cell>
          <cell r="I158">
            <v>-390000</v>
          </cell>
          <cell r="J158">
            <v>-390000</v>
          </cell>
          <cell r="K158">
            <v>-390000</v>
          </cell>
          <cell r="L158">
            <v>0</v>
          </cell>
          <cell r="M158">
            <v>0</v>
          </cell>
          <cell r="N158">
            <v>-390000</v>
          </cell>
          <cell r="O158">
            <v>-390000</v>
          </cell>
          <cell r="P158">
            <v>-390000</v>
          </cell>
          <cell r="Q158">
            <v>-390000</v>
          </cell>
          <cell r="R158">
            <v>-390000</v>
          </cell>
          <cell r="S158">
            <v>-390000</v>
          </cell>
          <cell r="T158">
            <v>-390000</v>
          </cell>
          <cell r="U158">
            <v>-390000</v>
          </cell>
          <cell r="V158">
            <v>-390000</v>
          </cell>
          <cell r="W158">
            <v>-390000</v>
          </cell>
          <cell r="X158">
            <v>-390000</v>
          </cell>
          <cell r="Y158">
            <v>-390000</v>
          </cell>
          <cell r="Z158">
            <v>-390000</v>
          </cell>
          <cell r="AA158">
            <v>-390000</v>
          </cell>
          <cell r="AB158">
            <v>-390000</v>
          </cell>
          <cell r="AC158">
            <v>-390000</v>
          </cell>
          <cell r="AD158">
            <v>-390000</v>
          </cell>
          <cell r="AE158">
            <v>-390000</v>
          </cell>
          <cell r="AF158">
            <v>-390000</v>
          </cell>
          <cell r="AG158">
            <v>-390000</v>
          </cell>
          <cell r="AH158">
            <v>-390000</v>
          </cell>
          <cell r="AI158">
            <v>-390000</v>
          </cell>
          <cell r="AJ158">
            <v>-390000</v>
          </cell>
          <cell r="AK158">
            <v>-390000</v>
          </cell>
          <cell r="AL158">
            <v>-390000</v>
          </cell>
          <cell r="AM158">
            <v>-390000</v>
          </cell>
          <cell r="AN158">
            <v>-390000</v>
          </cell>
          <cell r="AO158">
            <v>-390000</v>
          </cell>
          <cell r="AP158">
            <v>-390000</v>
          </cell>
          <cell r="AQ158">
            <v>-390000</v>
          </cell>
          <cell r="AR158">
            <v>-390000</v>
          </cell>
          <cell r="AS158">
            <v>-390000</v>
          </cell>
          <cell r="AT158">
            <v>-390000</v>
          </cell>
          <cell r="AU158">
            <v>-390000</v>
          </cell>
          <cell r="AV158">
            <v>-390000</v>
          </cell>
          <cell r="AW158">
            <v>-390000</v>
          </cell>
          <cell r="AX158">
            <v>-390000</v>
          </cell>
          <cell r="AY158">
            <v>-390000</v>
          </cell>
          <cell r="AZ158">
            <v>-390000</v>
          </cell>
          <cell r="BA158">
            <v>-390000</v>
          </cell>
          <cell r="BB158">
            <v>-390000</v>
          </cell>
          <cell r="BC158">
            <v>-390000</v>
          </cell>
          <cell r="BD158">
            <v>-390000</v>
          </cell>
          <cell r="BE158">
            <v>-390000</v>
          </cell>
          <cell r="BF158">
            <v>-390000</v>
          </cell>
          <cell r="BG158">
            <v>-390000</v>
          </cell>
          <cell r="BH158">
            <v>-390000</v>
          </cell>
          <cell r="BI158">
            <v>-390000</v>
          </cell>
          <cell r="BJ158">
            <v>-390000</v>
          </cell>
          <cell r="BK158">
            <v>-390000</v>
          </cell>
          <cell r="BL158">
            <v>-390000</v>
          </cell>
          <cell r="BM158">
            <v>-390000</v>
          </cell>
          <cell r="BN158">
            <v>-390000</v>
          </cell>
          <cell r="BO158">
            <v>-390000</v>
          </cell>
          <cell r="BP158">
            <v>-390000</v>
          </cell>
          <cell r="BQ158">
            <v>-390000</v>
          </cell>
          <cell r="BR158">
            <v>-390000</v>
          </cell>
          <cell r="BS158">
            <v>-390000</v>
          </cell>
          <cell r="BT158">
            <v>-390000</v>
          </cell>
          <cell r="BU158">
            <v>-390000</v>
          </cell>
          <cell r="BV158">
            <v>-390000</v>
          </cell>
          <cell r="BW158">
            <v>-390000</v>
          </cell>
          <cell r="BX158">
            <v>-390000</v>
          </cell>
          <cell r="BY158">
            <v>-390000</v>
          </cell>
          <cell r="BZ158">
            <v>-390000</v>
          </cell>
          <cell r="CA158">
            <v>-390000</v>
          </cell>
          <cell r="CB158">
            <v>-390000</v>
          </cell>
          <cell r="CC158">
            <v>-390000</v>
          </cell>
          <cell r="CD158">
            <v>-390000</v>
          </cell>
          <cell r="CE158">
            <v>-390000</v>
          </cell>
          <cell r="CF158">
            <v>-390000</v>
          </cell>
          <cell r="CG158">
            <v>-390000</v>
          </cell>
          <cell r="CH158">
            <v>-390000</v>
          </cell>
          <cell r="CI158">
            <v>-390000</v>
          </cell>
          <cell r="CJ158">
            <v>-390000</v>
          </cell>
          <cell r="CK158">
            <v>-390000</v>
          </cell>
          <cell r="CL158">
            <v>-390000</v>
          </cell>
          <cell r="CM158">
            <v>-390000</v>
          </cell>
          <cell r="CN158">
            <v>-390000</v>
          </cell>
          <cell r="CO158">
            <v>-390000</v>
          </cell>
          <cell r="CP158">
            <v>-390000</v>
          </cell>
          <cell r="CQ158">
            <v>-390000</v>
          </cell>
          <cell r="CR158">
            <v>-390000</v>
          </cell>
          <cell r="CS158">
            <v>-390000</v>
          </cell>
          <cell r="CT158">
            <v>-390000</v>
          </cell>
          <cell r="CU158">
            <v>-390000</v>
          </cell>
          <cell r="CV158">
            <v>-390000</v>
          </cell>
          <cell r="CW158">
            <v>-390000</v>
          </cell>
          <cell r="CX158">
            <v>-390000</v>
          </cell>
          <cell r="CY158">
            <v>-390000</v>
          </cell>
          <cell r="CZ158">
            <v>-390000</v>
          </cell>
          <cell r="DA158">
            <v>-390000</v>
          </cell>
          <cell r="DB158">
            <v>-390000</v>
          </cell>
          <cell r="DC158">
            <v>-390000</v>
          </cell>
          <cell r="DD158">
            <v>-390000</v>
          </cell>
          <cell r="DE158">
            <v>-390000</v>
          </cell>
          <cell r="DF158">
            <v>-390000</v>
          </cell>
          <cell r="DG158">
            <v>-390000</v>
          </cell>
          <cell r="DH158">
            <v>-390000</v>
          </cell>
          <cell r="DI158">
            <v>-390000</v>
          </cell>
          <cell r="DJ158">
            <v>-390000</v>
          </cell>
          <cell r="DK158">
            <v>-390000</v>
          </cell>
          <cell r="DL158">
            <v>-390000</v>
          </cell>
          <cell r="DM158">
            <v>-390000</v>
          </cell>
          <cell r="DN158">
            <v>-390000</v>
          </cell>
          <cell r="DO158">
            <v>-390000</v>
          </cell>
          <cell r="DP158">
            <v>-390000</v>
          </cell>
          <cell r="DQ158">
            <v>-390000</v>
          </cell>
        </row>
        <row r="159">
          <cell r="A159">
            <v>5207</v>
          </cell>
          <cell r="B159">
            <v>0</v>
          </cell>
          <cell r="C159">
            <v>0</v>
          </cell>
          <cell r="D159">
            <v>-1758483.1204295817</v>
          </cell>
          <cell r="E159">
            <v>-1744531.3966530059</v>
          </cell>
          <cell r="F159">
            <v>-1703448.950057802</v>
          </cell>
          <cell r="G159">
            <v>-1692297.0088958947</v>
          </cell>
          <cell r="H159">
            <v>-1643321.1820677177</v>
          </cell>
          <cell r="I159">
            <v>-1643321.1820677177</v>
          </cell>
          <cell r="J159">
            <v>-1665318.6285031892</v>
          </cell>
          <cell r="K159">
            <v>-1739704.5561581929</v>
          </cell>
          <cell r="L159">
            <v>-1784006.9782973451</v>
          </cell>
          <cell r="M159">
            <v>-1799260.2245163077</v>
          </cell>
        </row>
        <row r="160">
          <cell r="A160">
            <v>5226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-31971.428571428572</v>
          </cell>
          <cell r="H160">
            <v>-31971.428571428572</v>
          </cell>
          <cell r="I160">
            <v>-31971.428571428572</v>
          </cell>
          <cell r="J160">
            <v>-15985.714285714286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-32770.714285714283</v>
          </cell>
          <cell r="T160">
            <v>-32770.714285714283</v>
          </cell>
          <cell r="U160">
            <v>-32770.714285714283</v>
          </cell>
          <cell r="V160">
            <v>-16385.357142857141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-33589.982142857138</v>
          </cell>
          <cell r="AF160">
            <v>-33589.982142857138</v>
          </cell>
          <cell r="AG160">
            <v>-33589.982142857138</v>
          </cell>
          <cell r="AH160">
            <v>-16794.991071428569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-34429.731696428564</v>
          </cell>
          <cell r="AR160">
            <v>-34429.731696428564</v>
          </cell>
          <cell r="AS160">
            <v>-34429.731696428564</v>
          </cell>
          <cell r="AT160">
            <v>-17214.865848214282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-35290.474988839276</v>
          </cell>
          <cell r="BD160">
            <v>-35290.474988839276</v>
          </cell>
          <cell r="BE160">
            <v>-35290.474988839276</v>
          </cell>
          <cell r="BF160">
            <v>-17645.237494419638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-36172.736863560254</v>
          </cell>
          <cell r="BP160">
            <v>-36172.736863560254</v>
          </cell>
          <cell r="BQ160">
            <v>-36172.736863560254</v>
          </cell>
          <cell r="BR160">
            <v>-18086.368431780127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-37077.055285149254</v>
          </cell>
          <cell r="CB160">
            <v>-37077.055285149254</v>
          </cell>
          <cell r="CC160">
            <v>-37077.055285149254</v>
          </cell>
          <cell r="CD160">
            <v>-18538.527642574627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-38003.981667277985</v>
          </cell>
          <cell r="CN160">
            <v>-38003.981667277985</v>
          </cell>
          <cell r="CO160">
            <v>-38003.981667277985</v>
          </cell>
          <cell r="CP160">
            <v>-19001.990833638993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-38954.081208959935</v>
          </cell>
          <cell r="CZ160">
            <v>-38954.081208959935</v>
          </cell>
          <cell r="DA160">
            <v>-38954.081208959935</v>
          </cell>
          <cell r="DB160">
            <v>-19477.040604479967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-39927.933239183927</v>
          </cell>
          <cell r="DL160">
            <v>-39927.933239183927</v>
          </cell>
          <cell r="DM160">
            <v>-39927.933239183927</v>
          </cell>
          <cell r="DN160">
            <v>-19963.966619591964</v>
          </cell>
          <cell r="DO160">
            <v>0</v>
          </cell>
          <cell r="DP160">
            <v>0</v>
          </cell>
          <cell r="DQ160">
            <v>0</v>
          </cell>
        </row>
        <row r="163">
          <cell r="I163">
            <v>-21434674.451071605</v>
          </cell>
          <cell r="J163">
            <v>-20118414.532935474</v>
          </cell>
          <cell r="K163">
            <v>-18041628.70556489</v>
          </cell>
          <cell r="L163">
            <v>-18302893.977572367</v>
          </cell>
          <cell r="M163">
            <v>-18937500.328517381</v>
          </cell>
        </row>
        <row r="164">
          <cell r="I164">
            <v>-145406031.35462803</v>
          </cell>
          <cell r="J164">
            <v>-20118414.532935474</v>
          </cell>
          <cell r="K164">
            <v>-11872752.676119616</v>
          </cell>
          <cell r="L164">
            <v>-18485237.5887325</v>
          </cell>
          <cell r="M164">
            <v>-19154073.279528879</v>
          </cell>
        </row>
        <row r="165">
          <cell r="I165">
            <v>123971356.90355642</v>
          </cell>
          <cell r="J165">
            <v>0</v>
          </cell>
          <cell r="K165">
            <v>-6168876.0294452738</v>
          </cell>
          <cell r="L165">
            <v>182343.61116013303</v>
          </cell>
          <cell r="M165">
            <v>216572.95101149753</v>
          </cell>
        </row>
      </sheetData>
      <sheetData sheetId="5" refreshError="1">
        <row r="4">
          <cell r="B4">
            <v>39448</v>
          </cell>
          <cell r="C4">
            <v>39479</v>
          </cell>
          <cell r="D4">
            <v>39508</v>
          </cell>
          <cell r="E4">
            <v>39539</v>
          </cell>
          <cell r="F4">
            <v>39569</v>
          </cell>
          <cell r="G4">
            <v>39600</v>
          </cell>
          <cell r="H4">
            <v>39630</v>
          </cell>
          <cell r="I4">
            <v>39661</v>
          </cell>
          <cell r="J4">
            <v>39692</v>
          </cell>
          <cell r="K4">
            <v>39722</v>
          </cell>
          <cell r="L4">
            <v>39753</v>
          </cell>
          <cell r="M4">
            <v>39783</v>
          </cell>
          <cell r="N4">
            <v>39814</v>
          </cell>
          <cell r="O4">
            <v>39845</v>
          </cell>
          <cell r="P4">
            <v>39873</v>
          </cell>
          <cell r="Q4">
            <v>39904</v>
          </cell>
          <cell r="R4">
            <v>39934</v>
          </cell>
          <cell r="S4">
            <v>39965</v>
          </cell>
          <cell r="T4">
            <v>39995</v>
          </cell>
          <cell r="U4">
            <v>40026</v>
          </cell>
          <cell r="V4">
            <v>40057</v>
          </cell>
          <cell r="W4">
            <v>40087</v>
          </cell>
          <cell r="X4">
            <v>40118</v>
          </cell>
          <cell r="Y4">
            <v>40148</v>
          </cell>
          <cell r="Z4">
            <v>40179</v>
          </cell>
          <cell r="AA4">
            <v>40210</v>
          </cell>
          <cell r="AB4">
            <v>40238</v>
          </cell>
          <cell r="AC4">
            <v>40269</v>
          </cell>
          <cell r="AD4">
            <v>40299</v>
          </cell>
          <cell r="AE4">
            <v>40330</v>
          </cell>
          <cell r="AF4">
            <v>40360</v>
          </cell>
          <cell r="AG4">
            <v>40391</v>
          </cell>
          <cell r="AH4">
            <v>40422</v>
          </cell>
          <cell r="AI4">
            <v>40452</v>
          </cell>
          <cell r="AJ4">
            <v>40483</v>
          </cell>
          <cell r="AK4">
            <v>40513</v>
          </cell>
          <cell r="AL4">
            <v>40544</v>
          </cell>
          <cell r="AM4">
            <v>40575</v>
          </cell>
          <cell r="AN4">
            <v>40603</v>
          </cell>
          <cell r="AO4">
            <v>40634</v>
          </cell>
          <cell r="AP4">
            <v>40664</v>
          </cell>
          <cell r="AQ4">
            <v>40695</v>
          </cell>
          <cell r="AR4">
            <v>40725</v>
          </cell>
          <cell r="AS4">
            <v>40756</v>
          </cell>
          <cell r="AT4">
            <v>40787</v>
          </cell>
          <cell r="AU4">
            <v>40817</v>
          </cell>
          <cell r="AV4">
            <v>40848</v>
          </cell>
          <cell r="AW4">
            <v>40878</v>
          </cell>
          <cell r="AX4">
            <v>40909</v>
          </cell>
          <cell r="AY4">
            <v>40940</v>
          </cell>
          <cell r="AZ4">
            <v>40969</v>
          </cell>
          <cell r="BA4">
            <v>41000</v>
          </cell>
          <cell r="BB4">
            <v>41030</v>
          </cell>
          <cell r="BC4">
            <v>41061</v>
          </cell>
          <cell r="BD4">
            <v>41091</v>
          </cell>
          <cell r="BE4">
            <v>41122</v>
          </cell>
          <cell r="BF4">
            <v>41153</v>
          </cell>
          <cell r="BG4">
            <v>41183</v>
          </cell>
          <cell r="BH4">
            <v>41214</v>
          </cell>
          <cell r="BI4">
            <v>41244</v>
          </cell>
          <cell r="BJ4">
            <v>41275</v>
          </cell>
          <cell r="BK4">
            <v>41306</v>
          </cell>
          <cell r="BL4">
            <v>41334</v>
          </cell>
          <cell r="BM4">
            <v>41365</v>
          </cell>
          <cell r="BN4">
            <v>41395</v>
          </cell>
          <cell r="BO4">
            <v>41426</v>
          </cell>
          <cell r="BP4">
            <v>41456</v>
          </cell>
          <cell r="BQ4">
            <v>41487</v>
          </cell>
          <cell r="BR4">
            <v>41518</v>
          </cell>
          <cell r="BS4">
            <v>41548</v>
          </cell>
          <cell r="BT4">
            <v>41579</v>
          </cell>
          <cell r="BU4">
            <v>41609</v>
          </cell>
          <cell r="BV4">
            <v>41640</v>
          </cell>
          <cell r="BW4">
            <v>41671</v>
          </cell>
          <cell r="BX4">
            <v>41699</v>
          </cell>
          <cell r="BY4">
            <v>41730</v>
          </cell>
          <cell r="BZ4">
            <v>41760</v>
          </cell>
          <cell r="CA4">
            <v>41791</v>
          </cell>
          <cell r="CB4">
            <v>41821</v>
          </cell>
          <cell r="CC4">
            <v>41852</v>
          </cell>
          <cell r="CD4">
            <v>41883</v>
          </cell>
          <cell r="CE4">
            <v>41913</v>
          </cell>
          <cell r="CF4">
            <v>41944</v>
          </cell>
          <cell r="CG4">
            <v>41974</v>
          </cell>
          <cell r="CH4">
            <v>42005</v>
          </cell>
          <cell r="CI4">
            <v>42036</v>
          </cell>
          <cell r="CJ4">
            <v>42064</v>
          </cell>
          <cell r="CK4">
            <v>42095</v>
          </cell>
          <cell r="CL4">
            <v>42125</v>
          </cell>
          <cell r="CM4">
            <v>42156</v>
          </cell>
          <cell r="CN4">
            <v>42186</v>
          </cell>
          <cell r="CO4">
            <v>42217</v>
          </cell>
          <cell r="CP4">
            <v>42248</v>
          </cell>
          <cell r="CQ4">
            <v>42278</v>
          </cell>
          <cell r="CR4">
            <v>42309</v>
          </cell>
          <cell r="CS4">
            <v>42339</v>
          </cell>
          <cell r="CT4">
            <v>42370</v>
          </cell>
          <cell r="CU4">
            <v>42401</v>
          </cell>
          <cell r="CV4">
            <v>42430</v>
          </cell>
          <cell r="CW4">
            <v>42461</v>
          </cell>
          <cell r="CX4">
            <v>42491</v>
          </cell>
          <cell r="CY4">
            <v>42522</v>
          </cell>
          <cell r="CZ4">
            <v>42552</v>
          </cell>
          <cell r="DA4">
            <v>42583</v>
          </cell>
          <cell r="DB4">
            <v>42614</v>
          </cell>
          <cell r="DC4">
            <v>42644</v>
          </cell>
          <cell r="DD4">
            <v>42675</v>
          </cell>
          <cell r="DE4">
            <v>42705</v>
          </cell>
          <cell r="DF4">
            <v>42736</v>
          </cell>
          <cell r="DG4">
            <v>42767</v>
          </cell>
          <cell r="DH4">
            <v>42795</v>
          </cell>
          <cell r="DI4">
            <v>42826</v>
          </cell>
          <cell r="DJ4">
            <v>42856</v>
          </cell>
          <cell r="DK4">
            <v>42887</v>
          </cell>
          <cell r="DL4">
            <v>42917</v>
          </cell>
          <cell r="DM4">
            <v>42948</v>
          </cell>
          <cell r="DN4">
            <v>42979</v>
          </cell>
          <cell r="DO4">
            <v>43009</v>
          </cell>
          <cell r="DP4">
            <v>43040</v>
          </cell>
          <cell r="DQ4">
            <v>43070</v>
          </cell>
        </row>
        <row r="5">
          <cell r="A5">
            <v>26</v>
          </cell>
          <cell r="B5">
            <v>2190423</v>
          </cell>
          <cell r="C5">
            <v>2190423</v>
          </cell>
          <cell r="D5">
            <v>2190423</v>
          </cell>
          <cell r="E5">
            <v>2190423</v>
          </cell>
          <cell r="F5">
            <v>2190423</v>
          </cell>
          <cell r="G5">
            <v>2117340</v>
          </cell>
          <cell r="H5">
            <v>2117340</v>
          </cell>
          <cell r="I5">
            <v>2117340</v>
          </cell>
          <cell r="J5">
            <v>2117340</v>
          </cell>
          <cell r="K5">
            <v>2117340</v>
          </cell>
          <cell r="L5">
            <v>2117340</v>
          </cell>
          <cell r="M5">
            <v>2117340</v>
          </cell>
          <cell r="N5">
            <v>2190423</v>
          </cell>
          <cell r="O5">
            <v>0</v>
          </cell>
          <cell r="P5">
            <v>-2190423</v>
          </cell>
          <cell r="Q5">
            <v>2190423</v>
          </cell>
          <cell r="R5">
            <v>2190423</v>
          </cell>
          <cell r="S5">
            <v>2190423</v>
          </cell>
          <cell r="T5">
            <v>2190423</v>
          </cell>
          <cell r="U5">
            <v>2190423</v>
          </cell>
          <cell r="V5">
            <v>2190423</v>
          </cell>
          <cell r="W5">
            <v>2190423</v>
          </cell>
          <cell r="X5">
            <v>2190423</v>
          </cell>
          <cell r="Y5">
            <v>2190423</v>
          </cell>
          <cell r="Z5">
            <v>2190423</v>
          </cell>
          <cell r="AA5">
            <v>2190423</v>
          </cell>
          <cell r="AB5">
            <v>2190423</v>
          </cell>
          <cell r="AC5">
            <v>2190423</v>
          </cell>
          <cell r="AD5">
            <v>2190423</v>
          </cell>
          <cell r="AE5">
            <v>2190423</v>
          </cell>
          <cell r="AF5">
            <v>2190423</v>
          </cell>
          <cell r="AG5">
            <v>2190423</v>
          </cell>
          <cell r="AH5">
            <v>2190423</v>
          </cell>
          <cell r="AI5">
            <v>2190423</v>
          </cell>
          <cell r="AJ5">
            <v>2190423</v>
          </cell>
          <cell r="AK5">
            <v>2190423</v>
          </cell>
          <cell r="AL5">
            <v>2190423</v>
          </cell>
          <cell r="AM5">
            <v>2190423</v>
          </cell>
          <cell r="AN5">
            <v>2190423</v>
          </cell>
          <cell r="AO5">
            <v>2190423</v>
          </cell>
          <cell r="AP5">
            <v>2190423</v>
          </cell>
          <cell r="AQ5">
            <v>2190423</v>
          </cell>
          <cell r="AR5">
            <v>2190423</v>
          </cell>
          <cell r="AS5">
            <v>2190423</v>
          </cell>
          <cell r="AT5">
            <v>2190423</v>
          </cell>
          <cell r="AU5">
            <v>2190423</v>
          </cell>
          <cell r="AV5">
            <v>2190423</v>
          </cell>
          <cell r="AW5">
            <v>2190423</v>
          </cell>
          <cell r="AX5">
            <v>2190423</v>
          </cell>
          <cell r="AY5">
            <v>2190423</v>
          </cell>
          <cell r="AZ5">
            <v>2190423</v>
          </cell>
          <cell r="BA5">
            <v>2190423</v>
          </cell>
          <cell r="BB5">
            <v>2190423</v>
          </cell>
          <cell r="BC5">
            <v>2190423</v>
          </cell>
          <cell r="BD5">
            <v>2190423</v>
          </cell>
          <cell r="BE5">
            <v>2190423</v>
          </cell>
          <cell r="BF5">
            <v>2190423</v>
          </cell>
          <cell r="BG5">
            <v>2190423</v>
          </cell>
          <cell r="BH5">
            <v>2190423</v>
          </cell>
          <cell r="BI5">
            <v>2190423</v>
          </cell>
          <cell r="BJ5">
            <v>2190423</v>
          </cell>
          <cell r="BK5">
            <v>2190423</v>
          </cell>
          <cell r="BL5">
            <v>2190423</v>
          </cell>
          <cell r="BM5">
            <v>2190423</v>
          </cell>
          <cell r="BN5">
            <v>2190423</v>
          </cell>
          <cell r="BO5">
            <v>2190423</v>
          </cell>
          <cell r="BP5">
            <v>2190423</v>
          </cell>
          <cell r="BQ5">
            <v>2190423</v>
          </cell>
          <cell r="BR5">
            <v>2190423</v>
          </cell>
          <cell r="BS5">
            <v>2190423</v>
          </cell>
          <cell r="BT5">
            <v>2190423</v>
          </cell>
          <cell r="BU5">
            <v>2190423</v>
          </cell>
          <cell r="BV5">
            <v>2190423</v>
          </cell>
          <cell r="BW5">
            <v>2190423</v>
          </cell>
          <cell r="BX5">
            <v>2190423</v>
          </cell>
          <cell r="BY5">
            <v>2190423</v>
          </cell>
          <cell r="BZ5">
            <v>2190423</v>
          </cell>
          <cell r="CA5">
            <v>2190423</v>
          </cell>
          <cell r="CB5">
            <v>2190423</v>
          </cell>
          <cell r="CC5">
            <v>2190423</v>
          </cell>
          <cell r="CD5">
            <v>2190423</v>
          </cell>
          <cell r="CE5">
            <v>2190423</v>
          </cell>
          <cell r="CF5">
            <v>2190423</v>
          </cell>
          <cell r="CG5">
            <v>2190423</v>
          </cell>
          <cell r="CH5">
            <v>2190423</v>
          </cell>
          <cell r="CI5">
            <v>2190423</v>
          </cell>
          <cell r="CJ5">
            <v>2190423</v>
          </cell>
          <cell r="CK5">
            <v>2190423</v>
          </cell>
          <cell r="CL5">
            <v>2190423</v>
          </cell>
          <cell r="CM5">
            <v>2190423</v>
          </cell>
          <cell r="CN5">
            <v>2190423</v>
          </cell>
          <cell r="CO5">
            <v>2190423</v>
          </cell>
          <cell r="CP5">
            <v>2190423</v>
          </cell>
          <cell r="CQ5">
            <v>2190423</v>
          </cell>
          <cell r="CR5">
            <v>2190423</v>
          </cell>
          <cell r="CS5">
            <v>2190423</v>
          </cell>
          <cell r="CT5">
            <v>2190423</v>
          </cell>
          <cell r="CU5">
            <v>2190423</v>
          </cell>
          <cell r="CV5">
            <v>2190423</v>
          </cell>
          <cell r="CW5">
            <v>2190423</v>
          </cell>
          <cell r="CX5">
            <v>2190423</v>
          </cell>
          <cell r="CY5">
            <v>2190423</v>
          </cell>
          <cell r="CZ5">
            <v>2190423</v>
          </cell>
          <cell r="DA5">
            <v>2190423</v>
          </cell>
          <cell r="DB5">
            <v>2190423</v>
          </cell>
          <cell r="DC5">
            <v>2190423</v>
          </cell>
          <cell r="DD5">
            <v>2190423</v>
          </cell>
          <cell r="DE5">
            <v>2190423</v>
          </cell>
          <cell r="DF5">
            <v>2190423</v>
          </cell>
          <cell r="DG5">
            <v>2190423</v>
          </cell>
          <cell r="DH5">
            <v>2190423</v>
          </cell>
          <cell r="DI5">
            <v>2190423</v>
          </cell>
          <cell r="DJ5">
            <v>2190423</v>
          </cell>
          <cell r="DK5">
            <v>2190423</v>
          </cell>
          <cell r="DL5">
            <v>2190423</v>
          </cell>
          <cell r="DM5">
            <v>2190423</v>
          </cell>
          <cell r="DN5">
            <v>2190423</v>
          </cell>
          <cell r="DO5">
            <v>2190423</v>
          </cell>
          <cell r="DP5">
            <v>2190423</v>
          </cell>
          <cell r="DQ5">
            <v>2190423</v>
          </cell>
        </row>
        <row r="6">
          <cell r="A6">
            <v>74</v>
          </cell>
          <cell r="B6">
            <v>-67281</v>
          </cell>
          <cell r="C6">
            <v>-64745</v>
          </cell>
          <cell r="D6">
            <v>-63487</v>
          </cell>
          <cell r="E6">
            <v>-72172</v>
          </cell>
          <cell r="F6">
            <v>-77896</v>
          </cell>
          <cell r="G6">
            <v>-63969</v>
          </cell>
          <cell r="H6">
            <v>-80671</v>
          </cell>
          <cell r="I6">
            <v>-72899</v>
          </cell>
          <cell r="J6">
            <v>-358940</v>
          </cell>
          <cell r="K6">
            <v>-63388</v>
          </cell>
          <cell r="L6">
            <v>-87575</v>
          </cell>
          <cell r="M6">
            <v>-75384</v>
          </cell>
          <cell r="N6">
            <v>0</v>
          </cell>
          <cell r="O6">
            <v>0</v>
          </cell>
          <cell r="P6">
            <v>72899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</row>
        <row r="7">
          <cell r="A7">
            <v>113</v>
          </cell>
          <cell r="B7">
            <v>-215800</v>
          </cell>
          <cell r="C7">
            <v>-212700</v>
          </cell>
          <cell r="D7">
            <v>-219200</v>
          </cell>
          <cell r="E7">
            <v>-212700</v>
          </cell>
          <cell r="F7">
            <v>-212700</v>
          </cell>
          <cell r="G7">
            <v>-212700</v>
          </cell>
          <cell r="H7">
            <v>-212700</v>
          </cell>
          <cell r="I7">
            <v>-222900</v>
          </cell>
          <cell r="J7">
            <v>-212700</v>
          </cell>
          <cell r="K7">
            <v>-261800</v>
          </cell>
          <cell r="L7">
            <v>-261800</v>
          </cell>
          <cell r="M7">
            <v>-226000</v>
          </cell>
          <cell r="N7">
            <v>0</v>
          </cell>
          <cell r="O7">
            <v>0</v>
          </cell>
          <cell r="P7">
            <v>222900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</row>
        <row r="8">
          <cell r="A8">
            <v>114</v>
          </cell>
          <cell r="B8">
            <v>-3714456</v>
          </cell>
          <cell r="C8">
            <v>-3692151.8</v>
          </cell>
          <cell r="D8">
            <v>-3658867.5</v>
          </cell>
          <cell r="E8">
            <v>-3649381.5</v>
          </cell>
          <cell r="F8">
            <v>-3658868.5</v>
          </cell>
          <cell r="G8">
            <v>-3710884</v>
          </cell>
          <cell r="H8">
            <v>-3721296.8</v>
          </cell>
          <cell r="I8">
            <v>-3716138.2</v>
          </cell>
          <cell r="J8">
            <v>-3649384.2</v>
          </cell>
          <cell r="K8">
            <v>-3658871</v>
          </cell>
          <cell r="L8">
            <v>-3735949.2</v>
          </cell>
          <cell r="M8">
            <v>-3747230.5</v>
          </cell>
          <cell r="N8">
            <v>-68963</v>
          </cell>
          <cell r="O8">
            <v>0</v>
          </cell>
          <cell r="P8">
            <v>3716138.2</v>
          </cell>
          <cell r="Q8">
            <v>-73976</v>
          </cell>
          <cell r="R8">
            <v>-79843</v>
          </cell>
          <cell r="S8">
            <v>-65568</v>
          </cell>
          <cell r="T8">
            <v>-82688</v>
          </cell>
          <cell r="U8">
            <v>-74721</v>
          </cell>
          <cell r="V8">
            <v>-367914</v>
          </cell>
          <cell r="W8">
            <v>-64973</v>
          </cell>
          <cell r="X8">
            <v>-89764</v>
          </cell>
          <cell r="Y8">
            <v>-77269</v>
          </cell>
          <cell r="Z8">
            <v>-70687</v>
          </cell>
          <cell r="AA8">
            <v>-68023</v>
          </cell>
          <cell r="AB8">
            <v>-66701</v>
          </cell>
          <cell r="AC8">
            <v>-75825</v>
          </cell>
          <cell r="AD8">
            <v>-81839</v>
          </cell>
          <cell r="AE8">
            <v>-67207</v>
          </cell>
          <cell r="AF8">
            <v>-84755</v>
          </cell>
          <cell r="AG8">
            <v>-76589</v>
          </cell>
          <cell r="AH8">
            <v>-377112</v>
          </cell>
          <cell r="AI8">
            <v>-66597</v>
          </cell>
          <cell r="AJ8">
            <v>-92008</v>
          </cell>
          <cell r="AK8">
            <v>-79201</v>
          </cell>
          <cell r="AL8">
            <v>-72454</v>
          </cell>
          <cell r="AM8">
            <v>-69724</v>
          </cell>
          <cell r="AN8">
            <v>-68369</v>
          </cell>
          <cell r="AO8">
            <v>-77721</v>
          </cell>
          <cell r="AP8">
            <v>-83885</v>
          </cell>
          <cell r="AQ8">
            <v>-68887</v>
          </cell>
          <cell r="AR8">
            <v>-86874</v>
          </cell>
          <cell r="AS8">
            <v>-78504</v>
          </cell>
          <cell r="AT8">
            <v>-386540</v>
          </cell>
          <cell r="AU8">
            <v>-68262</v>
          </cell>
          <cell r="AV8">
            <v>-94308</v>
          </cell>
          <cell r="AW8">
            <v>-81181</v>
          </cell>
          <cell r="AX8">
            <v>-74265</v>
          </cell>
          <cell r="AY8">
            <v>-71467</v>
          </cell>
          <cell r="AZ8">
            <v>-70078</v>
          </cell>
          <cell r="BA8">
            <v>-79664</v>
          </cell>
          <cell r="BB8">
            <v>-85982</v>
          </cell>
          <cell r="BC8">
            <v>-70609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</row>
        <row r="9">
          <cell r="A9">
            <v>115</v>
          </cell>
          <cell r="B9">
            <v>-2190423</v>
          </cell>
          <cell r="C9">
            <v>-2190423</v>
          </cell>
          <cell r="D9">
            <v>-2190423</v>
          </cell>
          <cell r="E9">
            <v>-2190423</v>
          </cell>
          <cell r="F9">
            <v>-2190423</v>
          </cell>
          <cell r="G9">
            <v>-2117340</v>
          </cell>
          <cell r="H9">
            <v>-2117340</v>
          </cell>
          <cell r="I9">
            <v>-2117340</v>
          </cell>
          <cell r="J9">
            <v>-2117340</v>
          </cell>
          <cell r="K9">
            <v>-2117340</v>
          </cell>
          <cell r="L9">
            <v>-2117340</v>
          </cell>
          <cell r="M9">
            <v>-2117340</v>
          </cell>
          <cell r="N9">
            <v>0</v>
          </cell>
          <cell r="O9">
            <v>0</v>
          </cell>
          <cell r="P9">
            <v>2190423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</row>
        <row r="10">
          <cell r="A10">
            <v>120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940993.81756604777</v>
          </cell>
          <cell r="T10">
            <v>154837.395607137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-1076576.1751759006</v>
          </cell>
          <cell r="AC10">
            <v>0</v>
          </cell>
          <cell r="AD10">
            <v>0</v>
          </cell>
          <cell r="AE10">
            <v>925321.15094204305</v>
          </cell>
          <cell r="AF10">
            <v>151255.02342080002</v>
          </cell>
          <cell r="AG10">
            <v>8.1305750063579341E-4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-1087115.2597743811</v>
          </cell>
          <cell r="AO10">
            <v>0</v>
          </cell>
          <cell r="AP10">
            <v>0</v>
          </cell>
          <cell r="AQ10">
            <v>924958.44432581833</v>
          </cell>
          <cell r="AR10">
            <v>162156.81532879986</v>
          </cell>
          <cell r="AS10">
            <v>1.1976287350885673E-4</v>
          </cell>
          <cell r="AT10">
            <v>1.8735590856265399E-15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-1043941.4634764708</v>
          </cell>
          <cell r="BA10">
            <v>-3.5526949432096447E-10</v>
          </cell>
          <cell r="BB10">
            <v>3.5526949432096447E-10</v>
          </cell>
          <cell r="BC10">
            <v>894612.05631569098</v>
          </cell>
          <cell r="BD10">
            <v>149329.40716077966</v>
          </cell>
          <cell r="BE10">
            <v>2.9103199210058226E-11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-1113414.0402486965</v>
          </cell>
          <cell r="BM10">
            <v>-3.5526948892083966E-10</v>
          </cell>
          <cell r="BN10">
            <v>3.5526948892083966E-10</v>
          </cell>
          <cell r="BO10">
            <v>958000.08185979037</v>
          </cell>
          <cell r="BP10">
            <v>155413.95838890609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</row>
        <row r="11">
          <cell r="A11">
            <v>121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-2647789.5727294371</v>
          </cell>
          <cell r="T11">
            <v>-229789.54200511854</v>
          </cell>
          <cell r="U11">
            <v>-2.842170939857198E-9</v>
          </cell>
          <cell r="V11">
            <v>1258737.8248095214</v>
          </cell>
          <cell r="W11">
            <v>691769.95168381662</v>
          </cell>
          <cell r="X11">
            <v>927071.33824122092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-2654347.0826920704</v>
          </cell>
          <cell r="AF11">
            <v>-205347.04209731802</v>
          </cell>
          <cell r="AG11">
            <v>2.8421709480426506E-9</v>
          </cell>
          <cell r="AH11">
            <v>1268812.9422206578</v>
          </cell>
          <cell r="AI11">
            <v>665096.22044170543</v>
          </cell>
          <cell r="AJ11">
            <v>925784.96212702151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-2654262.2407187009</v>
          </cell>
          <cell r="AR11">
            <v>-261262.19103008966</v>
          </cell>
          <cell r="AS11">
            <v>0</v>
          </cell>
          <cell r="AT11">
            <v>1287452.4533572572</v>
          </cell>
          <cell r="AU11">
            <v>683711.99785102066</v>
          </cell>
          <cell r="AV11">
            <v>944359.98054051155</v>
          </cell>
          <cell r="AW11">
            <v>1.1641532663235383E-10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-2645784.3543174551</v>
          </cell>
          <cell r="BD11">
            <v>-255784.29211892508</v>
          </cell>
          <cell r="BE11">
            <v>0</v>
          </cell>
          <cell r="BF11">
            <v>1258453.7801712784</v>
          </cell>
          <cell r="BG11">
            <v>698517.55157861894</v>
          </cell>
          <cell r="BH11">
            <v>944597.31468648359</v>
          </cell>
          <cell r="BI11">
            <v>1.1641532694957346E-10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-2484866.4563417141</v>
          </cell>
          <cell r="BP11">
            <v>1133.6040656603343</v>
          </cell>
          <cell r="BQ11">
            <v>0</v>
          </cell>
          <cell r="BR11">
            <v>1249967.565094895</v>
          </cell>
          <cell r="BS11">
            <v>537963.19695567782</v>
          </cell>
          <cell r="BT11">
            <v>695802.05415525904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</row>
        <row r="12">
          <cell r="A12">
            <v>124</v>
          </cell>
          <cell r="B12">
            <v>-54000</v>
          </cell>
          <cell r="C12">
            <v>-18000</v>
          </cell>
          <cell r="D12">
            <v>-18000</v>
          </cell>
          <cell r="E12">
            <v>-18000</v>
          </cell>
          <cell r="F12">
            <v>-18000</v>
          </cell>
          <cell r="G12">
            <v>-18000</v>
          </cell>
          <cell r="H12">
            <v>-18000</v>
          </cell>
          <cell r="I12">
            <v>-18000</v>
          </cell>
          <cell r="J12">
            <v>-18000</v>
          </cell>
          <cell r="K12">
            <v>-18000</v>
          </cell>
          <cell r="L12">
            <v>-18000</v>
          </cell>
          <cell r="M12">
            <v>-18000</v>
          </cell>
          <cell r="N12">
            <v>0</v>
          </cell>
          <cell r="O12">
            <v>0</v>
          </cell>
          <cell r="P12">
            <v>18000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</row>
        <row r="13">
          <cell r="A13">
            <v>141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-2532.0555607268598</v>
          </cell>
          <cell r="AA13">
            <v>0</v>
          </cell>
          <cell r="AB13">
            <v>1762.8865742718283</v>
          </cell>
          <cell r="AC13">
            <v>6.9846603096834811E-13</v>
          </cell>
          <cell r="AD13">
            <v>-6.9846603096834811E-13</v>
          </cell>
          <cell r="AE13">
            <v>-1151.0526990039355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1920.2216854589669</v>
          </cell>
          <cell r="AO13">
            <v>0</v>
          </cell>
          <cell r="AP13">
            <v>0</v>
          </cell>
          <cell r="AQ13">
            <v>-624.13620414721765</v>
          </cell>
          <cell r="AR13">
            <v>0</v>
          </cell>
          <cell r="AS13">
            <v>0</v>
          </cell>
          <cell r="AT13">
            <v>-0.77398784948407873</v>
          </cell>
          <cell r="AU13">
            <v>0</v>
          </cell>
          <cell r="AV13">
            <v>-5718.8791938772947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6343.7893858739963</v>
          </cell>
          <cell r="BD13">
            <v>-185.94835412206547</v>
          </cell>
          <cell r="BE13">
            <v>-1.3074407441138235E-13</v>
          </cell>
          <cell r="BF13">
            <v>-285.10139969887922</v>
          </cell>
          <cell r="BG13">
            <v>-1.3329820419016873E-12</v>
          </cell>
          <cell r="BH13">
            <v>-5941.4049767390516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4352.3236238399995</v>
          </cell>
          <cell r="BP13">
            <v>2060.1311067199977</v>
          </cell>
          <cell r="BQ13">
            <v>0</v>
          </cell>
          <cell r="BR13">
            <v>-282.24622142850001</v>
          </cell>
          <cell r="BS13">
            <v>0</v>
          </cell>
          <cell r="BT13">
            <v>-14466.997383319496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2632.4186227380001</v>
          </cell>
          <cell r="CB13">
            <v>12116.824982009997</v>
          </cell>
          <cell r="CC13">
            <v>0</v>
          </cell>
          <cell r="CD13">
            <v>0</v>
          </cell>
          <cell r="CE13">
            <v>0</v>
          </cell>
          <cell r="CF13">
            <v>-23657.4141295995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2186.3648943841345</v>
          </cell>
          <cell r="CN13">
            <v>21471.049235215367</v>
          </cell>
          <cell r="CO13">
            <v>0</v>
          </cell>
          <cell r="CP13">
            <v>0</v>
          </cell>
          <cell r="CQ13">
            <v>0</v>
          </cell>
          <cell r="CR13">
            <v>-34129.483350184964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</row>
        <row r="14">
          <cell r="A14">
            <v>142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</row>
        <row r="15">
          <cell r="A15">
            <v>158</v>
          </cell>
          <cell r="B15">
            <v>-22550</v>
          </cell>
          <cell r="C15">
            <v>-22550</v>
          </cell>
          <cell r="D15">
            <v>-22550</v>
          </cell>
          <cell r="E15">
            <v>-22550</v>
          </cell>
          <cell r="F15">
            <v>-22550</v>
          </cell>
          <cell r="G15">
            <v>-22550</v>
          </cell>
          <cell r="H15">
            <v>-22550</v>
          </cell>
          <cell r="I15">
            <v>-22550</v>
          </cell>
          <cell r="J15">
            <v>-22550</v>
          </cell>
          <cell r="K15">
            <v>-22550</v>
          </cell>
          <cell r="L15">
            <v>-22550</v>
          </cell>
          <cell r="M15">
            <v>-22550</v>
          </cell>
          <cell r="N15">
            <v>0</v>
          </cell>
          <cell r="O15">
            <v>0</v>
          </cell>
          <cell r="P15">
            <v>22550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</row>
        <row r="16">
          <cell r="A16">
            <v>159</v>
          </cell>
          <cell r="B16">
            <v>-17425</v>
          </cell>
          <cell r="C16">
            <v>-17425</v>
          </cell>
          <cell r="D16">
            <v>-17425</v>
          </cell>
          <cell r="E16">
            <v>-17425</v>
          </cell>
          <cell r="F16">
            <v>-17425</v>
          </cell>
          <cell r="G16">
            <v>-17425</v>
          </cell>
          <cell r="H16">
            <v>-17425</v>
          </cell>
          <cell r="I16">
            <v>-17425</v>
          </cell>
          <cell r="J16">
            <v>-17425</v>
          </cell>
          <cell r="K16">
            <v>-17425</v>
          </cell>
          <cell r="L16">
            <v>-17425</v>
          </cell>
          <cell r="M16">
            <v>-17425</v>
          </cell>
          <cell r="N16">
            <v>0</v>
          </cell>
          <cell r="O16">
            <v>0</v>
          </cell>
          <cell r="P16">
            <v>17425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</row>
        <row r="17">
          <cell r="A17">
            <v>162</v>
          </cell>
          <cell r="B17">
            <v>-18000</v>
          </cell>
          <cell r="C17">
            <v>-18000</v>
          </cell>
          <cell r="D17">
            <v>-5400</v>
          </cell>
          <cell r="E17">
            <v>-1350</v>
          </cell>
          <cell r="F17">
            <v>0</v>
          </cell>
          <cell r="G17">
            <v>-8000</v>
          </cell>
          <cell r="H17">
            <v>-14000</v>
          </cell>
          <cell r="I17">
            <v>-19800</v>
          </cell>
          <cell r="J17">
            <v>-62100</v>
          </cell>
          <cell r="K17">
            <v>-5000</v>
          </cell>
          <cell r="L17">
            <v>-5000</v>
          </cell>
          <cell r="M17">
            <v>-5000</v>
          </cell>
          <cell r="N17">
            <v>1393.5507764061872</v>
          </cell>
          <cell r="O17">
            <v>0</v>
          </cell>
          <cell r="P17">
            <v>19800</v>
          </cell>
          <cell r="Q17">
            <v>-15453.577406506138</v>
          </cell>
          <cell r="R17">
            <v>-8213.0954819499984</v>
          </cell>
          <cell r="S17">
            <v>33583.386169413046</v>
          </cell>
          <cell r="T17">
            <v>-5512.0647335519834</v>
          </cell>
          <cell r="U17">
            <v>-2370.233619000011</v>
          </cell>
          <cell r="V17">
            <v>-883.1437321824078</v>
          </cell>
          <cell r="W17">
            <v>2467.5306938505628</v>
          </cell>
          <cell r="X17">
            <v>4390.8713858880392</v>
          </cell>
          <cell r="Y17">
            <v>3947.3918632512255</v>
          </cell>
          <cell r="Z17">
            <v>3512.6211130982715</v>
          </cell>
          <cell r="AA17">
            <v>-8862.702318760741</v>
          </cell>
          <cell r="AB17">
            <v>-102917.34402505279</v>
          </cell>
          <cell r="AC17">
            <v>-55093.095130589907</v>
          </cell>
          <cell r="AD17">
            <v>-18338.461155274552</v>
          </cell>
          <cell r="AE17">
            <v>172340.12806373942</v>
          </cell>
          <cell r="AF17">
            <v>-5587.4095032911227</v>
          </cell>
          <cell r="AG17">
            <v>-2439.5173709400583</v>
          </cell>
          <cell r="AH17">
            <v>-544.11699139215546</v>
          </cell>
          <cell r="AI17">
            <v>2608.0506650265261</v>
          </cell>
          <cell r="AJ17">
            <v>4156.0993609200568</v>
          </cell>
          <cell r="AK17">
            <v>4255.4809842854911</v>
          </cell>
          <cell r="AL17">
            <v>3996.8979209701997</v>
          </cell>
          <cell r="AM17">
            <v>-14770.62153137735</v>
          </cell>
          <cell r="AN17">
            <v>-185305.56294946308</v>
          </cell>
          <cell r="AO17">
            <v>-94611.002731204906</v>
          </cell>
          <cell r="AP17">
            <v>-27971.169692430405</v>
          </cell>
          <cell r="AQ17">
            <v>311544.37619166536</v>
          </cell>
          <cell r="AR17">
            <v>-5115.5133138721631</v>
          </cell>
          <cell r="AS17">
            <v>-2359.2940792199379</v>
          </cell>
          <cell r="AT17">
            <v>-1755.9104739758566</v>
          </cell>
          <cell r="AU17">
            <v>4136.766178178571</v>
          </cell>
          <cell r="AV17">
            <v>4631.9886007199893</v>
          </cell>
          <cell r="AW17">
            <v>4736.8702359015015</v>
          </cell>
          <cell r="AX17">
            <v>4332.6631744280312</v>
          </cell>
          <cell r="AY17">
            <v>2618.4150838812257</v>
          </cell>
          <cell r="AZ17">
            <v>-267951.28980264091</v>
          </cell>
          <cell r="BA17">
            <v>-121264.34623399023</v>
          </cell>
          <cell r="BB17">
            <v>-44916.031256544535</v>
          </cell>
          <cell r="BC17">
            <v>420823.69201332488</v>
          </cell>
          <cell r="BD17">
            <v>-4913.2720898353</v>
          </cell>
          <cell r="BE17">
            <v>-2162.3823631801042</v>
          </cell>
          <cell r="BF17">
            <v>-192.53370464676888</v>
          </cell>
          <cell r="BG17">
            <v>2889.0906073789138</v>
          </cell>
          <cell r="BH17">
            <v>4968.2836635119784</v>
          </cell>
          <cell r="BI17">
            <v>4980.7741233868828</v>
          </cell>
          <cell r="BJ17">
            <v>4184.1516200141677</v>
          </cell>
          <cell r="BK17">
            <v>2814.9289948414776</v>
          </cell>
          <cell r="BL17">
            <v>-309770.72229850636</v>
          </cell>
          <cell r="BM17">
            <v>-165614.79614257722</v>
          </cell>
          <cell r="BN17">
            <v>-66604.663745013953</v>
          </cell>
          <cell r="BO17">
            <v>529998.56220717006</v>
          </cell>
          <cell r="BP17">
            <v>-4857.7548910798814</v>
          </cell>
          <cell r="BQ17">
            <v>-1950.8845941000709</v>
          </cell>
          <cell r="BR17">
            <v>-163.76863607770045</v>
          </cell>
          <cell r="BS17">
            <v>1536.438167749131</v>
          </cell>
          <cell r="BT17">
            <v>2385.7913888640519</v>
          </cell>
          <cell r="BU17">
            <v>2233.6461274979479</v>
          </cell>
          <cell r="BV17">
            <v>1678.8262672897374</v>
          </cell>
          <cell r="BW17">
            <v>1556.177727336941</v>
          </cell>
          <cell r="BX17">
            <v>-269561.32953970571</v>
          </cell>
          <cell r="BY17">
            <v>-59075.084980813517</v>
          </cell>
          <cell r="BZ17">
            <v>7666.5337760600823</v>
          </cell>
          <cell r="CA17">
            <v>311781.76419386378</v>
          </cell>
          <cell r="CB17">
            <v>-4929.1341466228341</v>
          </cell>
          <cell r="CC17">
            <v>-3074.0106781795544</v>
          </cell>
          <cell r="CD17">
            <v>-46018.841200698829</v>
          </cell>
          <cell r="CE17">
            <v>27582.168562157018</v>
          </cell>
          <cell r="CF17">
            <v>16086.505693123063</v>
          </cell>
          <cell r="CG17">
            <v>-333.76321445365068</v>
          </cell>
          <cell r="CH17">
            <v>-826.49908543458844</v>
          </cell>
          <cell r="CI17">
            <v>-29169.287474924451</v>
          </cell>
          <cell r="CJ17">
            <v>-161519.82043583371</v>
          </cell>
          <cell r="CK17">
            <v>91953.54814161922</v>
          </cell>
          <cell r="CL17">
            <v>96227.466502972587</v>
          </cell>
          <cell r="CM17">
            <v>-2671.4221344716043</v>
          </cell>
          <cell r="CN17">
            <v>-4607.9274966818111</v>
          </cell>
          <cell r="CO17">
            <v>-4383.1089385204041</v>
          </cell>
          <cell r="CP17">
            <v>-2293.662394483018</v>
          </cell>
          <cell r="CQ17">
            <v>-1579.4444760181091</v>
          </cell>
          <cell r="CR17">
            <v>19.035569591987947</v>
          </cell>
          <cell r="CS17">
            <v>6.4185233550050267</v>
          </cell>
          <cell r="CT17">
            <v>-548.84704892140303</v>
          </cell>
          <cell r="CU17">
            <v>297.04708934803978</v>
          </cell>
          <cell r="CV17">
            <v>-229100.53625611332</v>
          </cell>
          <cell r="CW17">
            <v>53498.37677887069</v>
          </cell>
          <cell r="CX17">
            <v>173380.47864099868</v>
          </cell>
          <cell r="CY17">
            <v>-3163.2156054717188</v>
          </cell>
          <cell r="CZ17">
            <v>-4944.9962034096952</v>
          </cell>
          <cell r="DA17">
            <v>-4919.1463877408969</v>
          </cell>
          <cell r="DB17">
            <v>-8193.9184074840032</v>
          </cell>
          <cell r="DC17">
            <v>2375.5949726086387</v>
          </cell>
          <cell r="DD17">
            <v>-329.94987292855984</v>
          </cell>
          <cell r="DE17">
            <v>860.0821295539896</v>
          </cell>
          <cell r="DF17">
            <v>-361.59334987757933</v>
          </cell>
          <cell r="DG17">
            <v>-56840.163538994791</v>
          </cell>
          <cell r="DH17">
            <v>-200583.06605942303</v>
          </cell>
          <cell r="DI17">
            <v>184010.93616841777</v>
          </cell>
          <cell r="DJ17">
            <v>69194.470222213888</v>
          </cell>
          <cell r="DK17">
            <v>-2620.2756134885767</v>
          </cell>
          <cell r="DL17">
            <v>-5872.9265254606926</v>
          </cell>
          <cell r="DM17">
            <v>-6603.8355138599254</v>
          </cell>
          <cell r="DN17">
            <v>-3532.5749287291419</v>
          </cell>
          <cell r="DO17">
            <v>-1630.0316656417929</v>
          </cell>
          <cell r="DP17">
            <v>-145.93936687219028</v>
          </cell>
          <cell r="DQ17">
            <v>776.64132594103864</v>
          </cell>
        </row>
        <row r="18">
          <cell r="A18">
            <v>246</v>
          </cell>
          <cell r="B18">
            <v>735609</v>
          </cell>
          <cell r="C18">
            <v>735609</v>
          </cell>
          <cell r="D18">
            <v>735609</v>
          </cell>
          <cell r="E18">
            <v>735609</v>
          </cell>
          <cell r="F18">
            <v>735609</v>
          </cell>
          <cell r="G18">
            <v>735609</v>
          </cell>
          <cell r="H18">
            <v>735609</v>
          </cell>
          <cell r="I18">
            <v>735609</v>
          </cell>
          <cell r="J18">
            <v>735609</v>
          </cell>
          <cell r="K18">
            <v>735609</v>
          </cell>
          <cell r="L18">
            <v>735609</v>
          </cell>
          <cell r="M18">
            <v>735609</v>
          </cell>
          <cell r="N18">
            <v>0</v>
          </cell>
          <cell r="O18">
            <v>0</v>
          </cell>
          <cell r="P18">
            <v>-735609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</row>
        <row r="19">
          <cell r="A19">
            <v>247</v>
          </cell>
          <cell r="B19">
            <v>45833</v>
          </cell>
          <cell r="C19">
            <v>45833</v>
          </cell>
          <cell r="D19">
            <v>45833</v>
          </cell>
          <cell r="E19">
            <v>45833</v>
          </cell>
          <cell r="F19">
            <v>45833</v>
          </cell>
          <cell r="G19">
            <v>45833</v>
          </cell>
          <cell r="H19">
            <v>45833</v>
          </cell>
          <cell r="I19">
            <v>45833</v>
          </cell>
          <cell r="J19">
            <v>45833</v>
          </cell>
          <cell r="K19">
            <v>45833</v>
          </cell>
          <cell r="L19">
            <v>45833</v>
          </cell>
          <cell r="M19">
            <v>45833</v>
          </cell>
          <cell r="N19">
            <v>874.15833653424079</v>
          </cell>
          <cell r="O19">
            <v>0</v>
          </cell>
          <cell r="P19">
            <v>-45833</v>
          </cell>
          <cell r="Q19">
            <v>-16526.327428083707</v>
          </cell>
          <cell r="R19">
            <v>-8480.0926336526827</v>
          </cell>
          <cell r="S19">
            <v>38467.879974441232</v>
          </cell>
          <cell r="T19">
            <v>-5512.0650686198533</v>
          </cell>
          <cell r="U19">
            <v>-2370.2334739200132</v>
          </cell>
          <cell r="V19">
            <v>-883.14374129761813</v>
          </cell>
          <cell r="W19">
            <v>2467.5308375616128</v>
          </cell>
          <cell r="X19">
            <v>4390.8713360640095</v>
          </cell>
          <cell r="Y19">
            <v>3947.3920920311984</v>
          </cell>
          <cell r="Z19">
            <v>3512.6209673932735</v>
          </cell>
          <cell r="AA19">
            <v>-10262.568489206675</v>
          </cell>
          <cell r="AB19">
            <v>-105143.70959179959</v>
          </cell>
          <cell r="AC19">
            <v>-56164.956427023069</v>
          </cell>
          <cell r="AD19">
            <v>-18605.677694295813</v>
          </cell>
          <cell r="AE19">
            <v>177305.43798934831</v>
          </cell>
          <cell r="AF19">
            <v>-5587.4098429390779</v>
          </cell>
          <cell r="AG19">
            <v>-2439.5172216191108</v>
          </cell>
          <cell r="AH19">
            <v>-544.11699700808686</v>
          </cell>
          <cell r="AI19">
            <v>2608.0508169214936</v>
          </cell>
          <cell r="AJ19">
            <v>4156.0993137599653</v>
          </cell>
          <cell r="AK19">
            <v>4255.4812309213739</v>
          </cell>
          <cell r="AL19">
            <v>3996.8977551773305</v>
          </cell>
          <cell r="AM19">
            <v>-16211.702220344963</v>
          </cell>
          <cell r="AN19">
            <v>-187530.47974081323</v>
          </cell>
          <cell r="AO19">
            <v>-95683.035942200688</v>
          </cell>
          <cell r="AP19">
            <v>-28238.303522220533</v>
          </cell>
          <cell r="AQ19">
            <v>316549.5410026263</v>
          </cell>
          <cell r="AR19">
            <v>-5115.5136248342415</v>
          </cell>
          <cell r="AS19">
            <v>-2359.2939348094696</v>
          </cell>
          <cell r="AT19">
            <v>-3172.1969665706024</v>
          </cell>
          <cell r="AU19">
            <v>5553.052840524304</v>
          </cell>
          <cell r="AV19">
            <v>4631.9885481598767</v>
          </cell>
          <cell r="AW19">
            <v>4736.870510437313</v>
          </cell>
          <cell r="AX19">
            <v>4332.6629947077772</v>
          </cell>
          <cell r="AY19">
            <v>2618.414997744173</v>
          </cell>
          <cell r="AZ19">
            <v>-271419.01991628192</v>
          </cell>
          <cell r="BA19">
            <v>-122231.75875822424</v>
          </cell>
          <cell r="BB19">
            <v>-45238.166273794282</v>
          </cell>
          <cell r="BC19">
            <v>425580.97001688328</v>
          </cell>
          <cell r="BD19">
            <v>-4913.2723885037358</v>
          </cell>
          <cell r="BE19">
            <v>-2162.3822308225763</v>
          </cell>
          <cell r="BF19">
            <v>-192.53370663369799</v>
          </cell>
          <cell r="BG19">
            <v>2889.0907756416095</v>
          </cell>
          <cell r="BH19">
            <v>4968.2836071360616</v>
          </cell>
          <cell r="BI19">
            <v>4980.7744120589614</v>
          </cell>
          <cell r="BJ19">
            <v>4184.151446453775</v>
          </cell>
          <cell r="BK19">
            <v>2814.9289022398875</v>
          </cell>
          <cell r="BL19">
            <v>-312932.58975638746</v>
          </cell>
          <cell r="BM19">
            <v>-166637.24588102489</v>
          </cell>
          <cell r="BN19">
            <v>-66986.783828688189</v>
          </cell>
          <cell r="BO19">
            <v>534564.99978174269</v>
          </cell>
          <cell r="BP19">
            <v>-4857.7551863736371</v>
          </cell>
          <cell r="BQ19">
            <v>-1950.8844746880677</v>
          </cell>
          <cell r="BR19">
            <v>-1417.1605704918495</v>
          </cell>
          <cell r="BS19">
            <v>2789.8301807042562</v>
          </cell>
          <cell r="BT19">
            <v>2385.7913617919871</v>
          </cell>
          <cell r="BU19">
            <v>2233.6462569542305</v>
          </cell>
          <cell r="BV19">
            <v>1678.8261976512615</v>
          </cell>
          <cell r="BW19">
            <v>1556.1776761441231</v>
          </cell>
          <cell r="BX19">
            <v>-272114.81210506288</v>
          </cell>
          <cell r="BY19">
            <v>-59360.611219459679</v>
          </cell>
          <cell r="BZ19">
            <v>7715.466210102707</v>
          </cell>
          <cell r="CA19">
            <v>314571.84088501864</v>
          </cell>
          <cell r="CB19">
            <v>-4929.1344462550951</v>
          </cell>
          <cell r="CC19">
            <v>-3074.0104900220385</v>
          </cell>
          <cell r="CD19">
            <v>-47394.41068256407</v>
          </cell>
          <cell r="CE19">
            <v>27716.352702458982</v>
          </cell>
          <cell r="CF19">
            <v>17327.890981223911</v>
          </cell>
          <cell r="CG19">
            <v>-333.76323379740433</v>
          </cell>
          <cell r="CH19">
            <v>-826.49905115168463</v>
          </cell>
          <cell r="CI19">
            <v>-30416.916265187068</v>
          </cell>
          <cell r="CJ19">
            <v>-162216.62772655796</v>
          </cell>
          <cell r="CK19">
            <v>92356.555750599364</v>
          </cell>
          <cell r="CL19">
            <v>97768.895128214863</v>
          </cell>
          <cell r="CM19">
            <v>-2671.4220073632237</v>
          </cell>
          <cell r="CN19">
            <v>-4607.927776788817</v>
          </cell>
          <cell r="CO19">
            <v>-4383.1086702336625</v>
          </cell>
          <cell r="CP19">
            <v>-2293.6624181568486</v>
          </cell>
          <cell r="CQ19">
            <v>-1579.4445680063156</v>
          </cell>
          <cell r="CR19">
            <v>19.035569375827912</v>
          </cell>
          <cell r="CS19">
            <v>6.4185237265871509</v>
          </cell>
          <cell r="CT19">
            <v>-548.84702615505876</v>
          </cell>
          <cell r="CU19">
            <v>297.04707957549385</v>
          </cell>
          <cell r="CV19">
            <v>-230950.50561045558</v>
          </cell>
          <cell r="CW19">
            <v>53695.811297860426</v>
          </cell>
          <cell r="CX19">
            <v>175033.01358918421</v>
          </cell>
          <cell r="CY19">
            <v>-3163.2154549632733</v>
          </cell>
          <cell r="CZ19">
            <v>-4944.996504005785</v>
          </cell>
          <cell r="DA19">
            <v>-4919.1460866431125</v>
          </cell>
          <cell r="DB19">
            <v>-9178.1666016838153</v>
          </cell>
          <cell r="DC19">
            <v>3359.843000632151</v>
          </cell>
          <cell r="DD19">
            <v>-329.9498691831634</v>
          </cell>
          <cell r="DE19">
            <v>860.08217940221368</v>
          </cell>
          <cell r="DF19">
            <v>-361.59333487883578</v>
          </cell>
          <cell r="DG19">
            <v>-57934.743496591465</v>
          </cell>
          <cell r="DH19">
            <v>-201239.91237346016</v>
          </cell>
          <cell r="DI19">
            <v>184610.02974289263</v>
          </cell>
          <cell r="DJ19">
            <v>70346.803101679019</v>
          </cell>
          <cell r="DK19">
            <v>-2620.275488812797</v>
          </cell>
          <cell r="DL19">
            <v>-5872.9268824650444</v>
          </cell>
          <cell r="DM19">
            <v>-6603.8351096456845</v>
          </cell>
          <cell r="DN19">
            <v>-3532.5749651902524</v>
          </cell>
          <cell r="DO19">
            <v>-1630.0317605763973</v>
          </cell>
          <cell r="DP19">
            <v>-145.93936521618784</v>
          </cell>
          <cell r="DQ19">
            <v>776.64137095231172</v>
          </cell>
        </row>
        <row r="20">
          <cell r="A20">
            <v>250</v>
          </cell>
          <cell r="B20">
            <v>45108</v>
          </cell>
          <cell r="C20">
            <v>45108</v>
          </cell>
          <cell r="D20">
            <v>45108</v>
          </cell>
          <cell r="E20">
            <v>45108</v>
          </cell>
          <cell r="F20">
            <v>45108</v>
          </cell>
          <cell r="G20">
            <v>45108</v>
          </cell>
          <cell r="H20">
            <v>45108</v>
          </cell>
          <cell r="I20">
            <v>45108</v>
          </cell>
          <cell r="J20">
            <v>45108</v>
          </cell>
          <cell r="K20">
            <v>45108</v>
          </cell>
          <cell r="L20">
            <v>45108</v>
          </cell>
          <cell r="M20">
            <v>45108</v>
          </cell>
          <cell r="N20">
            <v>0</v>
          </cell>
          <cell r="O20">
            <v>0</v>
          </cell>
          <cell r="P20">
            <v>-45108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</row>
        <row r="21">
          <cell r="A21">
            <v>372</v>
          </cell>
          <cell r="B21">
            <v>175715.92</v>
          </cell>
          <cell r="C21">
            <v>175715.92</v>
          </cell>
          <cell r="D21">
            <v>175715.92</v>
          </cell>
          <cell r="E21">
            <v>175715.92</v>
          </cell>
          <cell r="F21">
            <v>175715.92</v>
          </cell>
          <cell r="G21">
            <v>175715.92</v>
          </cell>
          <cell r="H21">
            <v>175715.92</v>
          </cell>
          <cell r="I21">
            <v>175715.92</v>
          </cell>
          <cell r="J21">
            <v>122542.03182691151</v>
          </cell>
          <cell r="K21">
            <v>175715.92</v>
          </cell>
          <cell r="L21">
            <v>175715.92</v>
          </cell>
          <cell r="M21">
            <v>175715.92</v>
          </cell>
          <cell r="N21">
            <v>6.4591945771698578</v>
          </cell>
          <cell r="O21">
            <v>0</v>
          </cell>
          <cell r="P21">
            <v>-175715.92</v>
          </cell>
          <cell r="Q21">
            <v>13062.266375777586</v>
          </cell>
          <cell r="R21">
            <v>1435.7137887918364</v>
          </cell>
          <cell r="S21">
            <v>-5040.4637961933486</v>
          </cell>
          <cell r="T21">
            <v>-4342.2112823432126</v>
          </cell>
          <cell r="U21">
            <v>994.185549940172</v>
          </cell>
          <cell r="V21">
            <v>6768.6936404743328</v>
          </cell>
          <cell r="W21">
            <v>-1458.3220491698878</v>
          </cell>
          <cell r="X21">
            <v>-6873.4752896895397</v>
          </cell>
          <cell r="Y21">
            <v>-557.96465039912414</v>
          </cell>
          <cell r="Z21">
            <v>2728.3189143871004</v>
          </cell>
          <cell r="AA21">
            <v>5253.9468855492923</v>
          </cell>
          <cell r="AB21">
            <v>723.41090181223819</v>
          </cell>
          <cell r="AC21">
            <v>3189.5825794408888</v>
          </cell>
          <cell r="AD21">
            <v>307.81094350105559</v>
          </cell>
          <cell r="AE21">
            <v>-5537.0033132815288</v>
          </cell>
          <cell r="AF21">
            <v>-4401.5652495119002</v>
          </cell>
          <cell r="AG21">
            <v>1006.4117888738518</v>
          </cell>
          <cell r="AH21">
            <v>6534.4764971753029</v>
          </cell>
          <cell r="AI21">
            <v>-1752.107572160447</v>
          </cell>
          <cell r="AJ21">
            <v>-6591.6855092196975</v>
          </cell>
          <cell r="AK21">
            <v>-910.12919245894739</v>
          </cell>
          <cell r="AL21">
            <v>2718.3702725751718</v>
          </cell>
          <cell r="AM21">
            <v>5417.1520658986892</v>
          </cell>
          <cell r="AN21">
            <v>1062.4696159144062</v>
          </cell>
          <cell r="AO21">
            <v>3361.0827532420662</v>
          </cell>
          <cell r="AP21">
            <v>326.66105398135556</v>
          </cell>
          <cell r="AQ21">
            <v>-5343.8105414085576</v>
          </cell>
          <cell r="AR21">
            <v>-4029.8219814551862</v>
          </cell>
          <cell r="AS21">
            <v>1027.6131990629517</v>
          </cell>
          <cell r="AT21">
            <v>6730.6746240430657</v>
          </cell>
          <cell r="AU21">
            <v>-2036.8074855628822</v>
          </cell>
          <cell r="AV21">
            <v>-6925.6279412987496</v>
          </cell>
          <cell r="AW21">
            <v>-2690.2272896760219</v>
          </cell>
          <cell r="AX21">
            <v>2660.692883263102</v>
          </cell>
          <cell r="AY21">
            <v>5345.4253798545096</v>
          </cell>
          <cell r="AZ21">
            <v>2249.1177766763267</v>
          </cell>
          <cell r="BA21">
            <v>2680.257727946635</v>
          </cell>
          <cell r="BB21">
            <v>209.06361837680745</v>
          </cell>
          <cell r="BC21">
            <v>-5255.0731204578333</v>
          </cell>
          <cell r="BD21">
            <v>-3870.5034380023285</v>
          </cell>
          <cell r="BE21">
            <v>1007.9768176409841</v>
          </cell>
          <cell r="BF21">
            <v>6201.6003757161516</v>
          </cell>
          <cell r="BG21">
            <v>-1822.87763628838</v>
          </cell>
          <cell r="BH21">
            <v>-7057.7239966174238</v>
          </cell>
          <cell r="BI21">
            <v>-3116.6787232200263</v>
          </cell>
          <cell r="BJ21">
            <v>2879.5937003298804</v>
          </cell>
          <cell r="BK21">
            <v>5590.5053607404534</v>
          </cell>
          <cell r="BL21">
            <v>2485.7625915244453</v>
          </cell>
          <cell r="BM21">
            <v>2699.1750060151535</v>
          </cell>
          <cell r="BN21">
            <v>211.14287447130488</v>
          </cell>
          <cell r="BO21">
            <v>-4942.4644827424054</v>
          </cell>
          <cell r="BP21">
            <v>-3826.7689358780481</v>
          </cell>
          <cell r="BQ21">
            <v>980.96192779550688</v>
          </cell>
          <cell r="BR21">
            <v>5951.6042321604764</v>
          </cell>
          <cell r="BS21">
            <v>-630.80786683874112</v>
          </cell>
          <cell r="BT21">
            <v>-5098.3897520268147</v>
          </cell>
          <cell r="BU21">
            <v>-3564.50838502233</v>
          </cell>
          <cell r="BV21">
            <v>3405.8856132888995</v>
          </cell>
          <cell r="BW21">
            <v>4699.8265901232426</v>
          </cell>
          <cell r="BX21">
            <v>889.07418232171221</v>
          </cell>
          <cell r="BY21">
            <v>1200.1640288770291</v>
          </cell>
          <cell r="BZ21">
            <v>174.67957947209644</v>
          </cell>
          <cell r="CA21">
            <v>-3554.7601269878342</v>
          </cell>
          <cell r="CB21">
            <v>-3882.9990100378482</v>
          </cell>
          <cell r="CC21">
            <v>966.06459661461213</v>
          </cell>
          <cell r="CD21">
            <v>5013.0009580686383</v>
          </cell>
          <cell r="CE21">
            <v>344.28025741844607</v>
          </cell>
          <cell r="CF21">
            <v>-3363.798680803774</v>
          </cell>
          <cell r="CG21">
            <v>-3810.6331782182219</v>
          </cell>
          <cell r="CH21">
            <v>3931.7496351322188</v>
          </cell>
          <cell r="CI21">
            <v>2562.0877394550921</v>
          </cell>
          <cell r="CJ21">
            <v>570.05640980402131</v>
          </cell>
          <cell r="CK21">
            <v>63.738783599036779</v>
          </cell>
          <cell r="CL21">
            <v>134.16186110399482</v>
          </cell>
          <cell r="CM21">
            <v>-1817.2260170416725</v>
          </cell>
          <cell r="CN21">
            <v>-3629.9636763185408</v>
          </cell>
          <cell r="CO21">
            <v>983.32692224763514</v>
          </cell>
          <cell r="CP21">
            <v>3100.7358016770081</v>
          </cell>
          <cell r="CQ21">
            <v>396.38712714261573</v>
          </cell>
          <cell r="CR21">
            <v>-3548.4974434257233</v>
          </cell>
          <cell r="CS21">
            <v>-132.60087033934008</v>
          </cell>
          <cell r="CT21">
            <v>-350.88667456747731</v>
          </cell>
          <cell r="CU21">
            <v>3231.9394846671967</v>
          </cell>
          <cell r="CV21">
            <v>1372.8226316519899</v>
          </cell>
          <cell r="CW21">
            <v>1638.430452261804</v>
          </cell>
          <cell r="CX21">
            <v>308.38252211488714</v>
          </cell>
          <cell r="CY21">
            <v>-2048.2217486940926</v>
          </cell>
          <cell r="CZ21">
            <v>-3895.4945820733983</v>
          </cell>
          <cell r="DA21">
            <v>1101.5469984467288</v>
          </cell>
          <cell r="DB21">
            <v>4023.1583676075547</v>
          </cell>
          <cell r="DC21">
            <v>537.30276482612476</v>
          </cell>
          <cell r="DD21">
            <v>-2567.5232909080651</v>
          </cell>
          <cell r="DE21">
            <v>-264.53023682573325</v>
          </cell>
          <cell r="DF21">
            <v>3212.231344787574</v>
          </cell>
          <cell r="DG21">
            <v>-8.5228636777753675</v>
          </cell>
          <cell r="DH21">
            <v>1307.0053462393587</v>
          </cell>
          <cell r="DI21">
            <v>1541.2250564176218</v>
          </cell>
          <cell r="DJ21">
            <v>169.40077636401102</v>
          </cell>
          <cell r="DK21">
            <v>-1767.3175920982173</v>
          </cell>
          <cell r="DL21">
            <v>-4626.4855461513134</v>
          </cell>
          <cell r="DM21">
            <v>1182.2181497151478</v>
          </cell>
          <cell r="DN21">
            <v>2545.9503027849137</v>
          </cell>
          <cell r="DO21">
            <v>280.12175783551749</v>
          </cell>
          <cell r="DP21">
            <v>-2395.931517065243</v>
          </cell>
          <cell r="DQ21">
            <v>-239.75545022650917</v>
          </cell>
        </row>
        <row r="22">
          <cell r="A22">
            <v>473</v>
          </cell>
          <cell r="B22">
            <v>-601298.35166446283</v>
          </cell>
          <cell r="C22">
            <v>-601298.35492749827</v>
          </cell>
          <cell r="D22">
            <v>-601298.3523936742</v>
          </cell>
          <cell r="E22">
            <v>-601298.35446326784</v>
          </cell>
          <cell r="F22">
            <v>-601298.35706729267</v>
          </cell>
          <cell r="G22">
            <v>-601298.35187302122</v>
          </cell>
          <cell r="H22">
            <v>-601298.35706729267</v>
          </cell>
          <cell r="I22">
            <v>-601298.35706729267</v>
          </cell>
          <cell r="J22">
            <v>-601298.35694204213</v>
          </cell>
          <cell r="K22">
            <v>-601298.35193392623</v>
          </cell>
          <cell r="L22">
            <v>-601298.35023617046</v>
          </cell>
          <cell r="M22">
            <v>-601298.3541</v>
          </cell>
          <cell r="N22">
            <v>0</v>
          </cell>
          <cell r="O22">
            <v>0</v>
          </cell>
          <cell r="P22">
            <v>601298.35706729267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</row>
        <row r="23">
          <cell r="A23">
            <v>573</v>
          </cell>
          <cell r="B23">
            <v>146325.29999999999</v>
          </cell>
          <cell r="C23">
            <v>150768.6</v>
          </cell>
          <cell r="D23">
            <v>145135.28</v>
          </cell>
          <cell r="E23">
            <v>149341.72</v>
          </cell>
          <cell r="F23">
            <v>148733.20000000001</v>
          </cell>
          <cell r="G23">
            <v>133774.07999999999</v>
          </cell>
          <cell r="H23">
            <v>301809.40000000002</v>
          </cell>
          <cell r="I23">
            <v>361325.12</v>
          </cell>
          <cell r="J23">
            <v>146264.12</v>
          </cell>
          <cell r="K23">
            <v>140969.17000000001</v>
          </cell>
          <cell r="L23">
            <v>145054.85999999999</v>
          </cell>
          <cell r="M23">
            <v>144463.81</v>
          </cell>
          <cell r="N23">
            <v>5.3969663961122976</v>
          </cell>
          <cell r="O23">
            <v>0</v>
          </cell>
          <cell r="P23">
            <v>-361325.12</v>
          </cell>
          <cell r="Q23">
            <v>4260.3525791193897</v>
          </cell>
          <cell r="R23">
            <v>3.5639861046949202</v>
          </cell>
          <cell r="S23">
            <v>1445.537136773336</v>
          </cell>
          <cell r="T23">
            <v>80.533797525561056</v>
          </cell>
          <cell r="U23">
            <v>5.1565534633039274</v>
          </cell>
          <cell r="V23">
            <v>-19.057830071997792</v>
          </cell>
          <cell r="W23">
            <v>1227.123999012998</v>
          </cell>
          <cell r="X23">
            <v>1214.7268007806576</v>
          </cell>
          <cell r="Y23">
            <v>681.53097387185028</v>
          </cell>
          <cell r="Z23">
            <v>53.593010779609671</v>
          </cell>
          <cell r="AA23">
            <v>934.60116353022431</v>
          </cell>
          <cell r="AB23">
            <v>183.36552604269866</v>
          </cell>
          <cell r="AC23">
            <v>2367.2653153479059</v>
          </cell>
          <cell r="AD23">
            <v>-0.80477105589235631</v>
          </cell>
          <cell r="AE23">
            <v>233.20963008500809</v>
          </cell>
          <cell r="AF23">
            <v>-2052.6087115064797</v>
          </cell>
          <cell r="AG23">
            <v>447.42394150557868</v>
          </cell>
          <cell r="AH23">
            <v>526.22415233965341</v>
          </cell>
          <cell r="AI23">
            <v>1374.4121736515972</v>
          </cell>
          <cell r="AJ23">
            <v>-1833.9454532082318</v>
          </cell>
          <cell r="AK23">
            <v>557.57246007328195</v>
          </cell>
          <cell r="AL23">
            <v>2189.8745633249446</v>
          </cell>
          <cell r="AM23">
            <v>1582.3698115655511</v>
          </cell>
          <cell r="AN23">
            <v>113.74068410441078</v>
          </cell>
          <cell r="AO23">
            <v>1749.9716741490117</v>
          </cell>
          <cell r="AP23">
            <v>-3.1041169299037912</v>
          </cell>
          <cell r="AQ23">
            <v>-388.5387309033934</v>
          </cell>
          <cell r="AR23">
            <v>-3519.5901019372345</v>
          </cell>
          <cell r="AS23">
            <v>659.85596120583978</v>
          </cell>
          <cell r="AT23">
            <v>1951.2336786357555</v>
          </cell>
          <cell r="AU23">
            <v>1074.1523564581184</v>
          </cell>
          <cell r="AV23">
            <v>-2888.1712625878872</v>
          </cell>
          <cell r="AW23">
            <v>-726.96287789555902</v>
          </cell>
          <cell r="AX23">
            <v>2291.1025866939513</v>
          </cell>
          <cell r="AY23">
            <v>3988.0715435994975</v>
          </cell>
          <cell r="AZ23">
            <v>55.376898026635963</v>
          </cell>
          <cell r="BA23">
            <v>1468.6379144093462</v>
          </cell>
          <cell r="BB23">
            <v>1.0769400498981476</v>
          </cell>
          <cell r="BC23">
            <v>-2266.7424070049847</v>
          </cell>
          <cell r="BD23">
            <v>-3802.3670701892493</v>
          </cell>
          <cell r="BE23">
            <v>873.06012811327832</v>
          </cell>
          <cell r="BF23">
            <v>3327.0169085397324</v>
          </cell>
          <cell r="BG23">
            <v>-395.83871776183156</v>
          </cell>
          <cell r="BH23">
            <v>-3077.556852690449</v>
          </cell>
          <cell r="BI23">
            <v>-1018.2295215852384</v>
          </cell>
          <cell r="BJ23">
            <v>2618.6136378187362</v>
          </cell>
          <cell r="BK23">
            <v>5162.2485261440897</v>
          </cell>
          <cell r="BL23">
            <v>406.37263473784992</v>
          </cell>
          <cell r="BM23">
            <v>1193.1173730430085</v>
          </cell>
          <cell r="BN23">
            <v>0.88113276810514729</v>
          </cell>
          <cell r="BO23">
            <v>-3833.0533087868553</v>
          </cell>
          <cell r="BP23">
            <v>-3953.5825233620744</v>
          </cell>
          <cell r="BQ23">
            <v>966.89406819140504</v>
          </cell>
          <cell r="BR23">
            <v>4564.0584412623648</v>
          </cell>
          <cell r="BS23">
            <v>580.68718134097844</v>
          </cell>
          <cell r="BT23">
            <v>-3165.4799102123666</v>
          </cell>
          <cell r="BU23">
            <v>-2152.2776915382942</v>
          </cell>
          <cell r="BV23">
            <v>3203.4813257350088</v>
          </cell>
          <cell r="BW23">
            <v>3699.2772334431315</v>
          </cell>
          <cell r="BX23">
            <v>52.641951680911575</v>
          </cell>
          <cell r="BY23">
            <v>637.96079067976109</v>
          </cell>
          <cell r="BZ23">
            <v>-2.0559764588982699</v>
          </cell>
          <cell r="CA23">
            <v>-5060.7435423077086</v>
          </cell>
          <cell r="CB23">
            <v>23011.562000000002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</row>
        <row r="24">
          <cell r="A24">
            <v>583</v>
          </cell>
          <cell r="B24">
            <v>202471.60431286803</v>
          </cell>
          <cell r="C24">
            <v>173653.5735409123</v>
          </cell>
          <cell r="D24">
            <v>184201.90893129923</v>
          </cell>
          <cell r="E24">
            <v>185696.5228401077</v>
          </cell>
          <cell r="F24">
            <v>196932.30999576996</v>
          </cell>
          <cell r="G24">
            <v>184560.79650477422</v>
          </cell>
          <cell r="H24">
            <v>176197.25670469279</v>
          </cell>
          <cell r="I24">
            <v>183347.0189216295</v>
          </cell>
          <cell r="J24">
            <v>173674.63144485306</v>
          </cell>
          <cell r="K24">
            <v>180233.49365463119</v>
          </cell>
          <cell r="L24">
            <v>139964.59080358178</v>
          </cell>
          <cell r="M24">
            <v>198093.75234487976</v>
          </cell>
          <cell r="N24">
            <v>0</v>
          </cell>
          <cell r="O24">
            <v>0</v>
          </cell>
          <cell r="P24">
            <v>-183347.0189216295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</row>
        <row r="25">
          <cell r="A25">
            <v>586</v>
          </cell>
          <cell r="B25">
            <v>2201</v>
          </cell>
          <cell r="C25">
            <v>2201</v>
          </cell>
          <cell r="D25">
            <v>2201</v>
          </cell>
          <cell r="E25">
            <v>2201</v>
          </cell>
          <cell r="F25">
            <v>2201</v>
          </cell>
          <cell r="G25">
            <v>2201</v>
          </cell>
          <cell r="H25">
            <v>2201</v>
          </cell>
          <cell r="I25">
            <v>2201</v>
          </cell>
          <cell r="J25">
            <v>2201</v>
          </cell>
          <cell r="K25">
            <v>2201</v>
          </cell>
          <cell r="L25">
            <v>2201</v>
          </cell>
          <cell r="M25">
            <v>2201</v>
          </cell>
          <cell r="N25">
            <v>72.251672720690522</v>
          </cell>
          <cell r="O25">
            <v>0</v>
          </cell>
          <cell r="P25">
            <v>-2201</v>
          </cell>
          <cell r="Q25">
            <v>11082.804539030447</v>
          </cell>
          <cell r="R25">
            <v>46987.089859402899</v>
          </cell>
          <cell r="S25">
            <v>11849.94758978167</v>
          </cell>
          <cell r="T25">
            <v>-14.03554760016856</v>
          </cell>
          <cell r="U25">
            <v>-4070.1640172423663</v>
          </cell>
          <cell r="V25">
            <v>71.967117599896042</v>
          </cell>
          <cell r="W25">
            <v>-216.15291879989175</v>
          </cell>
          <cell r="X25">
            <v>-1045.2402804001954</v>
          </cell>
          <cell r="Y25">
            <v>209.50956672015957</v>
          </cell>
          <cell r="Z25">
            <v>-7.0489436795171887</v>
          </cell>
          <cell r="AA25">
            <v>6495.0455960781328</v>
          </cell>
          <cell r="AB25">
            <v>8779.5440152089614</v>
          </cell>
          <cell r="AC25">
            <v>9202.911997205676</v>
          </cell>
          <cell r="AD25">
            <v>36373.563191008405</v>
          </cell>
          <cell r="AE25">
            <v>7254.6451421286029</v>
          </cell>
          <cell r="AF25">
            <v>117.89859983995899</v>
          </cell>
          <cell r="AG25">
            <v>-5837.940998052668</v>
          </cell>
          <cell r="AH25">
            <v>-106.23717360025775</v>
          </cell>
          <cell r="AI25">
            <v>-555.82179119978991</v>
          </cell>
          <cell r="AJ25">
            <v>33.717428399844096</v>
          </cell>
          <cell r="AK25">
            <v>-271.13002751963506</v>
          </cell>
          <cell r="AL25">
            <v>-47.580369840641261</v>
          </cell>
          <cell r="AM25">
            <v>3697.7884684789647</v>
          </cell>
          <cell r="AN25">
            <v>6311.3430275008132</v>
          </cell>
          <cell r="AO25">
            <v>8193.2826887619503</v>
          </cell>
          <cell r="AP25">
            <v>32093.099444356187</v>
          </cell>
          <cell r="AQ25">
            <v>4786.657249686763</v>
          </cell>
          <cell r="AR25">
            <v>44.913752320001301</v>
          </cell>
          <cell r="AS25">
            <v>-7005.0199757112596</v>
          </cell>
          <cell r="AT25">
            <v>157.64225760001776</v>
          </cell>
          <cell r="AU25">
            <v>-1235.1595359999808</v>
          </cell>
          <cell r="AV25">
            <v>-708.06599639984631</v>
          </cell>
          <cell r="AW25">
            <v>-542.2600550400233</v>
          </cell>
          <cell r="AX25">
            <v>-51.104841679852527</v>
          </cell>
          <cell r="AY25">
            <v>-3088.5144119996808</v>
          </cell>
          <cell r="AZ25">
            <v>1941.5935822336587</v>
          </cell>
          <cell r="BA25">
            <v>6405.8159741505096</v>
          </cell>
          <cell r="BB25">
            <v>21871.424913505296</v>
          </cell>
          <cell r="BC25">
            <v>417.2850722866358</v>
          </cell>
          <cell r="BD25">
            <v>39.299533280141574</v>
          </cell>
          <cell r="BE25">
            <v>-8263.1369197005479</v>
          </cell>
          <cell r="BF25">
            <v>68.540111999966555</v>
          </cell>
          <cell r="BG25">
            <v>864.61167519996673</v>
          </cell>
          <cell r="BH25">
            <v>-809.21828159984636</v>
          </cell>
          <cell r="BI25">
            <v>-147.88910591972393</v>
          </cell>
          <cell r="BJ25">
            <v>61.67825719985629</v>
          </cell>
          <cell r="BK25">
            <v>-5877.2050887705727</v>
          </cell>
          <cell r="BL25">
            <v>-613.02095216655232</v>
          </cell>
          <cell r="BM25">
            <v>5360.8387950017386</v>
          </cell>
          <cell r="BN25">
            <v>17441.098957220129</v>
          </cell>
          <cell r="BO25">
            <v>-612.96802622448422</v>
          </cell>
          <cell r="BP25">
            <v>47.720861840250436</v>
          </cell>
          <cell r="BQ25">
            <v>-8989.6672649161574</v>
          </cell>
          <cell r="BR25">
            <v>68.54011199994541</v>
          </cell>
          <cell r="BS25">
            <v>-494.06381440003474</v>
          </cell>
          <cell r="BT25">
            <v>-1348.6971359997851</v>
          </cell>
          <cell r="BU25">
            <v>295.77821184002488</v>
          </cell>
          <cell r="BV25">
            <v>72.251672720002176</v>
          </cell>
          <cell r="BW25">
            <v>-6777.1825567091973</v>
          </cell>
          <cell r="BX25">
            <v>117.14316597994656</v>
          </cell>
          <cell r="BY25">
            <v>1918.4506070723812</v>
          </cell>
          <cell r="BZ25">
            <v>10776.998943866696</v>
          </cell>
          <cell r="CA25">
            <v>-7503.5713477240579</v>
          </cell>
          <cell r="CB25">
            <v>72.984847519948843</v>
          </cell>
          <cell r="CC25">
            <v>383823.62785067782</v>
          </cell>
          <cell r="CD25">
            <v>386886.21873735054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</row>
        <row r="26">
          <cell r="A26">
            <v>607</v>
          </cell>
          <cell r="B26">
            <v>-8333</v>
          </cell>
          <cell r="C26">
            <v>-8333</v>
          </cell>
          <cell r="D26">
            <v>-8333</v>
          </cell>
          <cell r="E26">
            <v>-8333</v>
          </cell>
          <cell r="F26">
            <v>-8333</v>
          </cell>
          <cell r="G26">
            <v>-8333</v>
          </cell>
          <cell r="H26">
            <v>-8333</v>
          </cell>
          <cell r="I26">
            <v>-8333</v>
          </cell>
          <cell r="J26">
            <v>-8333</v>
          </cell>
          <cell r="K26">
            <v>-8333</v>
          </cell>
          <cell r="L26">
            <v>-8333</v>
          </cell>
          <cell r="M26">
            <v>-8333</v>
          </cell>
          <cell r="N26">
            <v>0</v>
          </cell>
          <cell r="O26">
            <v>0</v>
          </cell>
          <cell r="P26">
            <v>8333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</row>
        <row r="27">
          <cell r="A27">
            <v>628</v>
          </cell>
          <cell r="B27">
            <v>-80000</v>
          </cell>
          <cell r="C27">
            <v>-80000</v>
          </cell>
          <cell r="D27">
            <v>-40000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-221200</v>
          </cell>
          <cell r="O27">
            <v>0</v>
          </cell>
          <cell r="P27">
            <v>0</v>
          </cell>
          <cell r="Q27">
            <v>-218000</v>
          </cell>
          <cell r="R27">
            <v>-218000</v>
          </cell>
          <cell r="S27">
            <v>-218000</v>
          </cell>
          <cell r="T27">
            <v>-218000</v>
          </cell>
          <cell r="U27">
            <v>-228500</v>
          </cell>
          <cell r="V27">
            <v>-218000</v>
          </cell>
          <cell r="W27">
            <v>-246900</v>
          </cell>
          <cell r="X27">
            <v>-279700</v>
          </cell>
          <cell r="Y27">
            <v>-226700</v>
          </cell>
          <cell r="Z27">
            <v>-226700</v>
          </cell>
          <cell r="AA27">
            <v>-223500</v>
          </cell>
          <cell r="AB27">
            <v>-230300</v>
          </cell>
          <cell r="AC27">
            <v>-223500</v>
          </cell>
          <cell r="AD27">
            <v>-223500</v>
          </cell>
          <cell r="AE27">
            <v>-223500</v>
          </cell>
          <cell r="AF27">
            <v>-223500</v>
          </cell>
          <cell r="AG27">
            <v>-234200</v>
          </cell>
          <cell r="AH27">
            <v>-223500</v>
          </cell>
          <cell r="AI27">
            <v>-253100</v>
          </cell>
          <cell r="AJ27">
            <v>-286700</v>
          </cell>
          <cell r="AK27">
            <v>-232400</v>
          </cell>
          <cell r="AL27">
            <v>-232400</v>
          </cell>
          <cell r="AM27">
            <v>-229100</v>
          </cell>
          <cell r="AN27">
            <v>-236100</v>
          </cell>
          <cell r="AO27">
            <v>-229100</v>
          </cell>
          <cell r="AP27">
            <v>-229100</v>
          </cell>
          <cell r="AQ27">
            <v>-229100</v>
          </cell>
          <cell r="AR27">
            <v>-229100</v>
          </cell>
          <cell r="AS27">
            <v>-240100</v>
          </cell>
          <cell r="AT27">
            <v>-229100</v>
          </cell>
          <cell r="AU27">
            <v>-259400</v>
          </cell>
          <cell r="AV27">
            <v>-293900</v>
          </cell>
          <cell r="AW27">
            <v>-238200</v>
          </cell>
          <cell r="AX27">
            <v>-238200</v>
          </cell>
          <cell r="AY27">
            <v>-234800</v>
          </cell>
          <cell r="AZ27">
            <v>-242000</v>
          </cell>
          <cell r="BA27">
            <v>-234800</v>
          </cell>
          <cell r="BB27">
            <v>-234800</v>
          </cell>
          <cell r="BC27">
            <v>-234800</v>
          </cell>
          <cell r="BD27">
            <v>-234800</v>
          </cell>
          <cell r="BE27">
            <v>-246100</v>
          </cell>
          <cell r="BF27">
            <v>-234800</v>
          </cell>
          <cell r="BG27">
            <v>-265900</v>
          </cell>
          <cell r="BH27">
            <v>-301200</v>
          </cell>
          <cell r="BI27">
            <v>-244200</v>
          </cell>
          <cell r="BJ27">
            <v>-244200</v>
          </cell>
          <cell r="BK27">
            <v>-240700</v>
          </cell>
          <cell r="BL27">
            <v>-248100</v>
          </cell>
          <cell r="BM27">
            <v>-240700</v>
          </cell>
          <cell r="BN27">
            <v>-240700</v>
          </cell>
          <cell r="BO27">
            <v>-240700</v>
          </cell>
          <cell r="BP27">
            <v>-240700</v>
          </cell>
          <cell r="BQ27">
            <v>-252300</v>
          </cell>
          <cell r="BR27">
            <v>-240700</v>
          </cell>
          <cell r="BS27">
            <v>-272500</v>
          </cell>
          <cell r="BT27">
            <v>-308700</v>
          </cell>
          <cell r="BU27">
            <v>-250300</v>
          </cell>
          <cell r="BV27">
            <v>-250300</v>
          </cell>
          <cell r="BW27">
            <v>-246700</v>
          </cell>
          <cell r="BX27">
            <v>-254300</v>
          </cell>
          <cell r="BY27">
            <v>-246700</v>
          </cell>
          <cell r="BZ27">
            <v>-246700</v>
          </cell>
          <cell r="CA27">
            <v>-246700</v>
          </cell>
          <cell r="CB27">
            <v>-246700</v>
          </cell>
          <cell r="CC27">
            <v>-258600</v>
          </cell>
          <cell r="CD27">
            <v>-246700</v>
          </cell>
          <cell r="CE27">
            <v>-279300</v>
          </cell>
          <cell r="CF27">
            <v>-316400</v>
          </cell>
          <cell r="CG27">
            <v>-256600</v>
          </cell>
          <cell r="CH27">
            <v>-256600</v>
          </cell>
          <cell r="CI27">
            <v>-252900</v>
          </cell>
          <cell r="CJ27">
            <v>-260700</v>
          </cell>
          <cell r="CK27">
            <v>-252900</v>
          </cell>
          <cell r="CL27">
            <v>-252900</v>
          </cell>
          <cell r="CM27">
            <v>-252900</v>
          </cell>
          <cell r="CN27">
            <v>-252900</v>
          </cell>
          <cell r="CO27">
            <v>-265100</v>
          </cell>
          <cell r="CP27">
            <v>-252900</v>
          </cell>
          <cell r="CQ27">
            <v>-286300</v>
          </cell>
          <cell r="CR27">
            <v>-324300</v>
          </cell>
          <cell r="CS27">
            <v>-263000</v>
          </cell>
          <cell r="CT27">
            <v>-263000</v>
          </cell>
          <cell r="CU27">
            <v>-259200</v>
          </cell>
          <cell r="CV27">
            <v>-267200</v>
          </cell>
          <cell r="CW27">
            <v>-259200</v>
          </cell>
          <cell r="CX27">
            <v>-259200</v>
          </cell>
          <cell r="CY27">
            <v>-259200</v>
          </cell>
          <cell r="CZ27">
            <v>-259200</v>
          </cell>
          <cell r="DA27">
            <v>-271700</v>
          </cell>
          <cell r="DB27">
            <v>-259200</v>
          </cell>
          <cell r="DC27">
            <v>-293500</v>
          </cell>
          <cell r="DD27">
            <v>-332400</v>
          </cell>
          <cell r="DE27">
            <v>-269600</v>
          </cell>
          <cell r="DF27">
            <v>-263000</v>
          </cell>
          <cell r="DG27">
            <v>-259200</v>
          </cell>
          <cell r="DH27">
            <v>-267200</v>
          </cell>
          <cell r="DI27">
            <v>-259200</v>
          </cell>
          <cell r="DJ27">
            <v>-259200</v>
          </cell>
          <cell r="DK27">
            <v>-259200</v>
          </cell>
          <cell r="DL27">
            <v>-259200</v>
          </cell>
          <cell r="DM27">
            <v>-271700</v>
          </cell>
          <cell r="DN27">
            <v>-259200</v>
          </cell>
          <cell r="DO27">
            <v>-293500</v>
          </cell>
          <cell r="DP27">
            <v>-332400</v>
          </cell>
          <cell r="DQ27">
            <v>-269600</v>
          </cell>
        </row>
        <row r="28">
          <cell r="A28">
            <v>633</v>
          </cell>
          <cell r="B28">
            <v>-278484.17</v>
          </cell>
          <cell r="C28">
            <v>-165126.04</v>
          </cell>
          <cell r="D28">
            <v>-148884.25</v>
          </cell>
          <cell r="E28">
            <v>-110281.75</v>
          </cell>
          <cell r="F28">
            <v>-55904.33</v>
          </cell>
          <cell r="G28">
            <v>-8977.7800000000007</v>
          </cell>
          <cell r="H28">
            <v>-65065.42</v>
          </cell>
          <cell r="I28">
            <v>-242713.66</v>
          </cell>
          <cell r="J28">
            <v>-333772.37</v>
          </cell>
          <cell r="K28">
            <v>-243570.52481481482</v>
          </cell>
          <cell r="L28">
            <v>-263272.85864248924</v>
          </cell>
          <cell r="M28">
            <v>-348039.13179807976</v>
          </cell>
          <cell r="N28">
            <v>-3714456</v>
          </cell>
          <cell r="O28">
            <v>0</v>
          </cell>
          <cell r="P28">
            <v>259429.22879999998</v>
          </cell>
          <cell r="Q28">
            <v>-3649381.5</v>
          </cell>
          <cell r="R28">
            <v>-3658868.5</v>
          </cell>
          <cell r="S28">
            <v>-3710884</v>
          </cell>
          <cell r="T28">
            <v>-3721296.8</v>
          </cell>
          <cell r="U28">
            <v>-3716138.2</v>
          </cell>
          <cell r="V28">
            <v>-3649384.2</v>
          </cell>
          <cell r="W28">
            <v>-3658871</v>
          </cell>
          <cell r="X28">
            <v>-3735949.2</v>
          </cell>
          <cell r="Y28">
            <v>-3747230.5</v>
          </cell>
          <cell r="Z28">
            <v>-3714456</v>
          </cell>
          <cell r="AA28">
            <v>-3692151.8</v>
          </cell>
          <cell r="AB28">
            <v>-3658867.5</v>
          </cell>
          <cell r="AC28">
            <v>-3649381.5</v>
          </cell>
          <cell r="AD28">
            <v>-3658868.5</v>
          </cell>
          <cell r="AE28">
            <v>-3710884</v>
          </cell>
          <cell r="AF28">
            <v>-3721296.8</v>
          </cell>
          <cell r="AG28">
            <v>-3716138.2</v>
          </cell>
          <cell r="AH28">
            <v>-3649384.2</v>
          </cell>
          <cell r="AI28">
            <v>-3658871</v>
          </cell>
          <cell r="AJ28">
            <v>-3735949.2</v>
          </cell>
          <cell r="AK28">
            <v>-3747230.5</v>
          </cell>
          <cell r="AL28">
            <v>-3714456</v>
          </cell>
          <cell r="AM28">
            <v>-3692151.8</v>
          </cell>
          <cell r="AN28">
            <v>-3658867.5</v>
          </cell>
          <cell r="AO28">
            <v>-3649381.5</v>
          </cell>
          <cell r="AP28">
            <v>-3658868.5</v>
          </cell>
          <cell r="AQ28">
            <v>-3710884</v>
          </cell>
          <cell r="AR28">
            <v>-3721296.8</v>
          </cell>
          <cell r="AS28">
            <v>-3716138.2</v>
          </cell>
          <cell r="AT28">
            <v>-3649384.2</v>
          </cell>
          <cell r="AU28">
            <v>-3658871</v>
          </cell>
          <cell r="AV28">
            <v>-3735949.2</v>
          </cell>
          <cell r="AW28">
            <v>-3747230.5</v>
          </cell>
          <cell r="AX28">
            <v>-3714456</v>
          </cell>
          <cell r="AY28">
            <v>-3692151.8</v>
          </cell>
          <cell r="AZ28">
            <v>-3658867.5</v>
          </cell>
          <cell r="BA28">
            <v>-3649381.5</v>
          </cell>
          <cell r="BB28">
            <v>-3658868.5</v>
          </cell>
          <cell r="BC28">
            <v>-3710884</v>
          </cell>
          <cell r="BD28">
            <v>-3721296.8</v>
          </cell>
          <cell r="BE28">
            <v>-3716138.2</v>
          </cell>
          <cell r="BF28">
            <v>-3649384.2</v>
          </cell>
          <cell r="BG28">
            <v>-3658871</v>
          </cell>
          <cell r="BH28">
            <v>-3735949.2</v>
          </cell>
          <cell r="BI28">
            <v>-3747230.5</v>
          </cell>
          <cell r="BJ28">
            <v>-3714456</v>
          </cell>
          <cell r="BK28">
            <v>-3692151.8</v>
          </cell>
          <cell r="BL28">
            <v>-3658867.5</v>
          </cell>
          <cell r="BM28">
            <v>-3649381.5</v>
          </cell>
          <cell r="BN28">
            <v>-3658868.5</v>
          </cell>
          <cell r="BO28">
            <v>-3710884</v>
          </cell>
          <cell r="BP28">
            <v>-3721296.8</v>
          </cell>
          <cell r="BQ28">
            <v>-3716138.2</v>
          </cell>
          <cell r="BR28">
            <v>-3649384.2</v>
          </cell>
          <cell r="BS28">
            <v>-3658871</v>
          </cell>
          <cell r="BT28">
            <v>-3735949.2</v>
          </cell>
          <cell r="BU28">
            <v>-3747230.5</v>
          </cell>
          <cell r="BV28">
            <v>-3714456</v>
          </cell>
          <cell r="BW28">
            <v>-3692151.8</v>
          </cell>
          <cell r="BX28">
            <v>-3658867.5</v>
          </cell>
          <cell r="BY28">
            <v>-3649381.5</v>
          </cell>
          <cell r="BZ28">
            <v>-3658868.5</v>
          </cell>
          <cell r="CA28">
            <v>-3710884</v>
          </cell>
          <cell r="CB28">
            <v>-3721296.8</v>
          </cell>
          <cell r="CC28">
            <v>-3716138.2</v>
          </cell>
          <cell r="CD28">
            <v>-3649384.2</v>
          </cell>
          <cell r="CE28">
            <v>-3658871</v>
          </cell>
          <cell r="CF28">
            <v>-3735949.2</v>
          </cell>
          <cell r="CG28">
            <v>-3747230.5</v>
          </cell>
          <cell r="CH28">
            <v>-3714456</v>
          </cell>
          <cell r="CI28">
            <v>-3692151.8</v>
          </cell>
          <cell r="CJ28">
            <v>-3658867.5</v>
          </cell>
          <cell r="CK28">
            <v>-3649381.5</v>
          </cell>
          <cell r="CL28">
            <v>-3658868.5</v>
          </cell>
          <cell r="CM28">
            <v>-3710884</v>
          </cell>
          <cell r="CN28">
            <v>-3721296.8</v>
          </cell>
          <cell r="CO28">
            <v>-3716138.2</v>
          </cell>
          <cell r="CP28">
            <v>-3649384.2</v>
          </cell>
          <cell r="CQ28">
            <v>-3658871</v>
          </cell>
          <cell r="CR28">
            <v>-3735949.2</v>
          </cell>
          <cell r="CS28">
            <v>-3747230.5</v>
          </cell>
          <cell r="CT28">
            <v>-3714456</v>
          </cell>
          <cell r="CU28">
            <v>-3692151.8</v>
          </cell>
          <cell r="CV28">
            <v>-3658867.5</v>
          </cell>
          <cell r="CW28">
            <v>-3649381.5</v>
          </cell>
          <cell r="CX28">
            <v>-3658868.5</v>
          </cell>
          <cell r="CY28">
            <v>-3710884</v>
          </cell>
          <cell r="CZ28">
            <v>-3721296.8</v>
          </cell>
          <cell r="DA28">
            <v>-3716138.2</v>
          </cell>
          <cell r="DB28">
            <v>-3649384.2</v>
          </cell>
          <cell r="DC28">
            <v>-3658871</v>
          </cell>
          <cell r="DD28">
            <v>-3735949.2</v>
          </cell>
          <cell r="DE28">
            <v>-3747230.5</v>
          </cell>
          <cell r="DF28">
            <v>-3714456</v>
          </cell>
          <cell r="DG28">
            <v>-3692151.8</v>
          </cell>
          <cell r="DH28">
            <v>-3658867.5</v>
          </cell>
          <cell r="DI28">
            <v>-3649381.5</v>
          </cell>
          <cell r="DJ28">
            <v>-3658868.5</v>
          </cell>
          <cell r="DK28">
            <v>-3710884</v>
          </cell>
          <cell r="DL28">
            <v>-3721296.8</v>
          </cell>
          <cell r="DM28">
            <v>-3716138.2</v>
          </cell>
          <cell r="DN28">
            <v>-3649384.2</v>
          </cell>
          <cell r="DO28">
            <v>-3658871</v>
          </cell>
          <cell r="DP28">
            <v>-3735949.2</v>
          </cell>
          <cell r="DQ28">
            <v>-3747230.5</v>
          </cell>
        </row>
        <row r="29">
          <cell r="A29">
            <v>646</v>
          </cell>
          <cell r="B29">
            <v>-804686.56</v>
          </cell>
          <cell r="C29">
            <v>-776227.44</v>
          </cell>
          <cell r="D29">
            <v>-804687.06</v>
          </cell>
          <cell r="E29">
            <v>-795201.25</v>
          </cell>
          <cell r="F29">
            <v>-804688.1</v>
          </cell>
          <cell r="G29">
            <v>-795202.25</v>
          </cell>
          <cell r="H29">
            <v>-804689.1</v>
          </cell>
          <cell r="I29">
            <v>-804689.6</v>
          </cell>
          <cell r="J29">
            <v>-795203.75</v>
          </cell>
          <cell r="K29">
            <v>-804690.6</v>
          </cell>
          <cell r="L29">
            <v>-795204.8</v>
          </cell>
          <cell r="M29">
            <v>-804691.7</v>
          </cell>
          <cell r="N29">
            <v>-2190423</v>
          </cell>
          <cell r="O29">
            <v>0</v>
          </cell>
          <cell r="P29">
            <v>804689.6</v>
          </cell>
          <cell r="Q29">
            <v>-2190423</v>
          </cell>
          <cell r="R29">
            <v>-2190423</v>
          </cell>
          <cell r="S29">
            <v>-2190423</v>
          </cell>
          <cell r="T29">
            <v>-2190423</v>
          </cell>
          <cell r="U29">
            <v>-2190423</v>
          </cell>
          <cell r="V29">
            <v>-2190423</v>
          </cell>
          <cell r="W29">
            <v>-2190423</v>
          </cell>
          <cell r="X29">
            <v>-2190423</v>
          </cell>
          <cell r="Y29">
            <v>-2190423</v>
          </cell>
          <cell r="Z29">
            <v>-2190423</v>
          </cell>
          <cell r="AA29">
            <v>-2190423</v>
          </cell>
          <cell r="AB29">
            <v>-2190423</v>
          </cell>
          <cell r="AC29">
            <v>-2190423</v>
          </cell>
          <cell r="AD29">
            <v>-2190423</v>
          </cell>
          <cell r="AE29">
            <v>-2190423</v>
          </cell>
          <cell r="AF29">
            <v>-2190423</v>
          </cell>
          <cell r="AG29">
            <v>-2190423</v>
          </cell>
          <cell r="AH29">
            <v>-2190423</v>
          </cell>
          <cell r="AI29">
            <v>-2190423</v>
          </cell>
          <cell r="AJ29">
            <v>-2190423</v>
          </cell>
          <cell r="AK29">
            <v>-2190423</v>
          </cell>
          <cell r="AL29">
            <v>-2190423</v>
          </cell>
          <cell r="AM29">
            <v>-2190423</v>
          </cell>
          <cell r="AN29">
            <v>-2190423</v>
          </cell>
          <cell r="AO29">
            <v>-2190423</v>
          </cell>
          <cell r="AP29">
            <v>-2190423</v>
          </cell>
          <cell r="AQ29">
            <v>-2190423</v>
          </cell>
          <cell r="AR29">
            <v>-2190423</v>
          </cell>
          <cell r="AS29">
            <v>-2190423</v>
          </cell>
          <cell r="AT29">
            <v>-2190423</v>
          </cell>
          <cell r="AU29">
            <v>-2190423</v>
          </cell>
          <cell r="AV29">
            <v>-2190423</v>
          </cell>
          <cell r="AW29">
            <v>-2190423</v>
          </cell>
          <cell r="AX29">
            <v>-2190423</v>
          </cell>
          <cell r="AY29">
            <v>-2190423</v>
          </cell>
          <cell r="AZ29">
            <v>-2190423</v>
          </cell>
          <cell r="BA29">
            <v>-2190423</v>
          </cell>
          <cell r="BB29">
            <v>-2190423</v>
          </cell>
          <cell r="BC29">
            <v>-2190423</v>
          </cell>
          <cell r="BD29">
            <v>-2190423</v>
          </cell>
          <cell r="BE29">
            <v>-2190423</v>
          </cell>
          <cell r="BF29">
            <v>-2190423</v>
          </cell>
          <cell r="BG29">
            <v>-2190423</v>
          </cell>
          <cell r="BH29">
            <v>-2190423</v>
          </cell>
          <cell r="BI29">
            <v>-2190423</v>
          </cell>
          <cell r="BJ29">
            <v>-2190423</v>
          </cell>
          <cell r="BK29">
            <v>-2190423</v>
          </cell>
          <cell r="BL29">
            <v>-2190423</v>
          </cell>
          <cell r="BM29">
            <v>-2190423</v>
          </cell>
          <cell r="BN29">
            <v>-2190423</v>
          </cell>
          <cell r="BO29">
            <v>-2190423</v>
          </cell>
          <cell r="BP29">
            <v>-2190423</v>
          </cell>
          <cell r="BQ29">
            <v>-2190423</v>
          </cell>
          <cell r="BR29">
            <v>-2190423</v>
          </cell>
          <cell r="BS29">
            <v>-2190423</v>
          </cell>
          <cell r="BT29">
            <v>-2190423</v>
          </cell>
          <cell r="BU29">
            <v>-2190423</v>
          </cell>
          <cell r="BV29">
            <v>-2190423</v>
          </cell>
          <cell r="BW29">
            <v>-2190423</v>
          </cell>
          <cell r="BX29">
            <v>-2190423</v>
          </cell>
          <cell r="BY29">
            <v>-2190423</v>
          </cell>
          <cell r="BZ29">
            <v>-2190423</v>
          </cell>
          <cell r="CA29">
            <v>-2190423</v>
          </cell>
          <cell r="CB29">
            <v>-2190423</v>
          </cell>
          <cell r="CC29">
            <v>-2190423</v>
          </cell>
          <cell r="CD29">
            <v>-2190423</v>
          </cell>
          <cell r="CE29">
            <v>-2190423</v>
          </cell>
          <cell r="CF29">
            <v>-2190423</v>
          </cell>
          <cell r="CG29">
            <v>-2190423</v>
          </cell>
          <cell r="CH29">
            <v>-2190423</v>
          </cell>
          <cell r="CI29">
            <v>-2190423</v>
          </cell>
          <cell r="CJ29">
            <v>-2190423</v>
          </cell>
          <cell r="CK29">
            <v>-2190423</v>
          </cell>
          <cell r="CL29">
            <v>-2190423</v>
          </cell>
          <cell r="CM29">
            <v>-2190423</v>
          </cell>
          <cell r="CN29">
            <v>-2190423</v>
          </cell>
          <cell r="CO29">
            <v>-2190423</v>
          </cell>
          <cell r="CP29">
            <v>-2190423</v>
          </cell>
          <cell r="CQ29">
            <v>-2190423</v>
          </cell>
          <cell r="CR29">
            <v>-2190423</v>
          </cell>
          <cell r="CS29">
            <v>-2190423</v>
          </cell>
          <cell r="CT29">
            <v>-2190423</v>
          </cell>
          <cell r="CU29">
            <v>-2190423</v>
          </cell>
          <cell r="CV29">
            <v>-2190423</v>
          </cell>
          <cell r="CW29">
            <v>-2190423</v>
          </cell>
          <cell r="CX29">
            <v>-2190423</v>
          </cell>
          <cell r="CY29">
            <v>-2190423</v>
          </cell>
          <cell r="CZ29">
            <v>-2190423</v>
          </cell>
          <cell r="DA29">
            <v>-2190423</v>
          </cell>
          <cell r="DB29">
            <v>-2190423</v>
          </cell>
          <cell r="DC29">
            <v>-2190423</v>
          </cell>
          <cell r="DD29">
            <v>-2190423</v>
          </cell>
          <cell r="DE29">
            <v>-2190423</v>
          </cell>
          <cell r="DF29">
            <v>-2190423</v>
          </cell>
          <cell r="DG29">
            <v>-2190423</v>
          </cell>
          <cell r="DH29">
            <v>-2190423</v>
          </cell>
          <cell r="DI29">
            <v>-2190423</v>
          </cell>
          <cell r="DJ29">
            <v>-2190423</v>
          </cell>
          <cell r="DK29">
            <v>-2190423</v>
          </cell>
          <cell r="DL29">
            <v>-2190423</v>
          </cell>
          <cell r="DM29">
            <v>-2190423</v>
          </cell>
          <cell r="DN29">
            <v>-2190423</v>
          </cell>
          <cell r="DO29">
            <v>-2190423</v>
          </cell>
          <cell r="DP29">
            <v>-2190423</v>
          </cell>
          <cell r="DQ29">
            <v>-2190423</v>
          </cell>
        </row>
        <row r="30">
          <cell r="A30">
            <v>691</v>
          </cell>
          <cell r="B30">
            <v>0</v>
          </cell>
          <cell r="C30">
            <v>0</v>
          </cell>
          <cell r="D30">
            <v>-31942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</row>
        <row r="31">
          <cell r="A31">
            <v>721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</row>
        <row r="32">
          <cell r="A32">
            <v>738</v>
          </cell>
          <cell r="B32">
            <v>216004.02</v>
          </cell>
          <cell r="C32">
            <v>201217.53</v>
          </cell>
          <cell r="D32">
            <v>214247.33</v>
          </cell>
          <cell r="E32">
            <v>206463.2</v>
          </cell>
          <cell r="F32">
            <v>212476</v>
          </cell>
          <cell r="G32">
            <v>204756.23</v>
          </cell>
          <cell r="H32">
            <v>420696.25</v>
          </cell>
          <cell r="I32">
            <v>521032.53</v>
          </cell>
          <cell r="J32">
            <v>202208.45</v>
          </cell>
          <cell r="K32">
            <v>208097.36</v>
          </cell>
          <cell r="L32">
            <v>200536.67</v>
          </cell>
          <cell r="M32">
            <v>206376.88</v>
          </cell>
          <cell r="N32">
            <v>-12000</v>
          </cell>
          <cell r="O32">
            <v>0</v>
          </cell>
          <cell r="P32">
            <v>-521032.53</v>
          </cell>
          <cell r="Q32">
            <v>-12000</v>
          </cell>
          <cell r="R32">
            <v>-12000</v>
          </cell>
          <cell r="S32">
            <v>-12000</v>
          </cell>
          <cell r="T32">
            <v>-12000</v>
          </cell>
          <cell r="U32">
            <v>-12000</v>
          </cell>
          <cell r="V32">
            <v>-12000</v>
          </cell>
          <cell r="W32">
            <v>-12000</v>
          </cell>
          <cell r="X32">
            <v>-12000</v>
          </cell>
          <cell r="Y32">
            <v>-12000</v>
          </cell>
          <cell r="Z32">
            <v>-12000</v>
          </cell>
          <cell r="AA32">
            <v>-12000</v>
          </cell>
          <cell r="AB32">
            <v>-12000</v>
          </cell>
          <cell r="AC32">
            <v>-12000</v>
          </cell>
          <cell r="AD32">
            <v>-12000</v>
          </cell>
          <cell r="AE32">
            <v>-12000</v>
          </cell>
          <cell r="AF32">
            <v>-12000</v>
          </cell>
          <cell r="AG32">
            <v>-12000</v>
          </cell>
          <cell r="AH32">
            <v>-12000</v>
          </cell>
          <cell r="AI32">
            <v>-12000</v>
          </cell>
          <cell r="AJ32">
            <v>-12000</v>
          </cell>
          <cell r="AK32">
            <v>-12000</v>
          </cell>
          <cell r="AL32">
            <v>-12000</v>
          </cell>
          <cell r="AM32">
            <v>-12000</v>
          </cell>
          <cell r="AN32">
            <v>-12000</v>
          </cell>
          <cell r="AO32">
            <v>-12000</v>
          </cell>
          <cell r="AP32">
            <v>-12000</v>
          </cell>
          <cell r="AQ32">
            <v>-12000</v>
          </cell>
          <cell r="AR32">
            <v>-12000</v>
          </cell>
          <cell r="AS32">
            <v>-12000</v>
          </cell>
          <cell r="AT32">
            <v>-12000</v>
          </cell>
          <cell r="AU32">
            <v>-12000</v>
          </cell>
          <cell r="AV32">
            <v>-12000</v>
          </cell>
          <cell r="AW32">
            <v>-12000</v>
          </cell>
          <cell r="AX32">
            <v>-12000</v>
          </cell>
          <cell r="AY32">
            <v>-12000</v>
          </cell>
          <cell r="AZ32">
            <v>-12000</v>
          </cell>
          <cell r="BA32">
            <v>-12000</v>
          </cell>
          <cell r="BB32">
            <v>-12000</v>
          </cell>
          <cell r="BC32">
            <v>-12000</v>
          </cell>
          <cell r="BD32">
            <v>-12000</v>
          </cell>
          <cell r="BE32">
            <v>-12000</v>
          </cell>
          <cell r="BF32">
            <v>-12000</v>
          </cell>
          <cell r="BG32">
            <v>-12000</v>
          </cell>
          <cell r="BH32">
            <v>-12000</v>
          </cell>
          <cell r="BI32">
            <v>-12000</v>
          </cell>
          <cell r="BJ32">
            <v>-12000</v>
          </cell>
          <cell r="BK32">
            <v>-12000</v>
          </cell>
          <cell r="BL32">
            <v>-12000</v>
          </cell>
          <cell r="BM32">
            <v>-12000</v>
          </cell>
          <cell r="BN32">
            <v>-12000</v>
          </cell>
          <cell r="BO32">
            <v>-12000</v>
          </cell>
          <cell r="BP32">
            <v>-12000</v>
          </cell>
          <cell r="BQ32">
            <v>-12000</v>
          </cell>
          <cell r="BR32">
            <v>-12000</v>
          </cell>
          <cell r="BS32">
            <v>-12000</v>
          </cell>
          <cell r="BT32">
            <v>-12000</v>
          </cell>
          <cell r="BU32">
            <v>-12000</v>
          </cell>
          <cell r="BV32">
            <v>-12000</v>
          </cell>
          <cell r="BW32">
            <v>-12000</v>
          </cell>
          <cell r="BX32">
            <v>-12000</v>
          </cell>
          <cell r="BY32">
            <v>-12000</v>
          </cell>
          <cell r="BZ32">
            <v>-12000</v>
          </cell>
          <cell r="CA32">
            <v>-12000</v>
          </cell>
          <cell r="CB32">
            <v>-12000</v>
          </cell>
          <cell r="CC32">
            <v>-12000</v>
          </cell>
          <cell r="CD32">
            <v>-12000</v>
          </cell>
          <cell r="CE32">
            <v>-12000</v>
          </cell>
          <cell r="CF32">
            <v>-12000</v>
          </cell>
          <cell r="CG32">
            <v>-12000</v>
          </cell>
          <cell r="CH32">
            <v>-12000</v>
          </cell>
          <cell r="CI32">
            <v>-12000</v>
          </cell>
          <cell r="CJ32">
            <v>-12000</v>
          </cell>
          <cell r="CK32">
            <v>-12000</v>
          </cell>
          <cell r="CL32">
            <v>-12000</v>
          </cell>
          <cell r="CM32">
            <v>-12000</v>
          </cell>
          <cell r="CN32">
            <v>-12000</v>
          </cell>
          <cell r="CO32">
            <v>-12000</v>
          </cell>
          <cell r="CP32">
            <v>-12000</v>
          </cell>
          <cell r="CQ32">
            <v>-12000</v>
          </cell>
          <cell r="CR32">
            <v>-12000</v>
          </cell>
          <cell r="CS32">
            <v>-12000</v>
          </cell>
          <cell r="CT32">
            <v>-12000</v>
          </cell>
          <cell r="CU32">
            <v>-12000</v>
          </cell>
          <cell r="CV32">
            <v>-12000</v>
          </cell>
          <cell r="CW32">
            <v>-12000</v>
          </cell>
          <cell r="CX32">
            <v>-12000</v>
          </cell>
          <cell r="CY32">
            <v>-12000</v>
          </cell>
          <cell r="CZ32">
            <v>-12000</v>
          </cell>
          <cell r="DA32">
            <v>-12000</v>
          </cell>
          <cell r="DB32">
            <v>-12000</v>
          </cell>
          <cell r="DC32">
            <v>-12000</v>
          </cell>
          <cell r="DD32">
            <v>-12000</v>
          </cell>
          <cell r="DE32">
            <v>-12000</v>
          </cell>
          <cell r="DF32">
            <v>-12000</v>
          </cell>
          <cell r="DG32">
            <v>-12000</v>
          </cell>
          <cell r="DH32">
            <v>-12000</v>
          </cell>
          <cell r="DI32">
            <v>-12000</v>
          </cell>
          <cell r="DJ32">
            <v>-12000</v>
          </cell>
          <cell r="DK32">
            <v>-12000</v>
          </cell>
          <cell r="DL32">
            <v>-12000</v>
          </cell>
          <cell r="DM32">
            <v>-12000</v>
          </cell>
          <cell r="DN32">
            <v>-12000</v>
          </cell>
          <cell r="DO32">
            <v>-12000</v>
          </cell>
          <cell r="DP32">
            <v>-12000</v>
          </cell>
          <cell r="DQ32">
            <v>-12000</v>
          </cell>
        </row>
        <row r="33">
          <cell r="A33">
            <v>5158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</row>
        <row r="34">
          <cell r="A34">
            <v>133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</row>
        <row r="35">
          <cell r="A35">
            <v>141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</row>
        <row r="36">
          <cell r="A36">
            <v>142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</row>
        <row r="37">
          <cell r="A37">
            <v>158</v>
          </cell>
          <cell r="B37">
            <v>-22550</v>
          </cell>
          <cell r="C37">
            <v>-22550</v>
          </cell>
          <cell r="D37">
            <v>-22550</v>
          </cell>
          <cell r="E37">
            <v>-22550</v>
          </cell>
          <cell r="F37">
            <v>-22550</v>
          </cell>
          <cell r="G37">
            <v>-22550</v>
          </cell>
          <cell r="H37">
            <v>-22550</v>
          </cell>
          <cell r="I37">
            <v>-22550</v>
          </cell>
          <cell r="J37">
            <v>-22550</v>
          </cell>
          <cell r="K37">
            <v>-22550</v>
          </cell>
          <cell r="L37">
            <v>-22550</v>
          </cell>
          <cell r="M37">
            <v>-22550</v>
          </cell>
          <cell r="N37">
            <v>-23114</v>
          </cell>
          <cell r="O37">
            <v>-23114</v>
          </cell>
          <cell r="P37">
            <v>-23114</v>
          </cell>
          <cell r="Q37">
            <v>-23114</v>
          </cell>
          <cell r="R37">
            <v>-23114</v>
          </cell>
          <cell r="S37">
            <v>-23114</v>
          </cell>
          <cell r="T37">
            <v>-23114</v>
          </cell>
          <cell r="U37">
            <v>-23114</v>
          </cell>
          <cell r="V37">
            <v>-23114</v>
          </cell>
          <cell r="W37">
            <v>-23114</v>
          </cell>
          <cell r="X37">
            <v>-23114</v>
          </cell>
          <cell r="Y37">
            <v>-23114</v>
          </cell>
          <cell r="Z37">
            <v>-23692</v>
          </cell>
          <cell r="AA37">
            <v>-23692</v>
          </cell>
          <cell r="AB37">
            <v>-23692</v>
          </cell>
          <cell r="AC37">
            <v>-23692</v>
          </cell>
          <cell r="AD37">
            <v>-23692</v>
          </cell>
          <cell r="AE37">
            <v>-23692</v>
          </cell>
          <cell r="AF37">
            <v>-23692</v>
          </cell>
          <cell r="AG37">
            <v>-23692</v>
          </cell>
          <cell r="AH37">
            <v>-23692</v>
          </cell>
          <cell r="AI37">
            <v>-23692</v>
          </cell>
          <cell r="AJ37">
            <v>-23692</v>
          </cell>
          <cell r="AK37">
            <v>-23692</v>
          </cell>
          <cell r="AL37">
            <v>-24284</v>
          </cell>
          <cell r="AM37">
            <v>-24284</v>
          </cell>
          <cell r="AN37">
            <v>-24284</v>
          </cell>
          <cell r="AO37">
            <v>-24284</v>
          </cell>
          <cell r="AP37">
            <v>-24284</v>
          </cell>
          <cell r="AQ37">
            <v>-24284</v>
          </cell>
          <cell r="AR37">
            <v>-24284</v>
          </cell>
          <cell r="AS37">
            <v>-24284</v>
          </cell>
          <cell r="AT37">
            <v>-24284</v>
          </cell>
          <cell r="AU37">
            <v>-24284</v>
          </cell>
          <cell r="AV37">
            <v>-24284</v>
          </cell>
          <cell r="AW37">
            <v>-24284</v>
          </cell>
          <cell r="AX37">
            <v>-24891</v>
          </cell>
          <cell r="AY37">
            <v>-24891</v>
          </cell>
          <cell r="AZ37">
            <v>-24891</v>
          </cell>
          <cell r="BA37">
            <v>-24891</v>
          </cell>
          <cell r="BB37">
            <v>-24891</v>
          </cell>
          <cell r="BC37">
            <v>-24891</v>
          </cell>
          <cell r="BD37">
            <v>-24891</v>
          </cell>
          <cell r="BE37">
            <v>-24891</v>
          </cell>
          <cell r="BF37">
            <v>-24891</v>
          </cell>
          <cell r="BG37">
            <v>-24891</v>
          </cell>
          <cell r="BH37">
            <v>-24891</v>
          </cell>
          <cell r="BI37">
            <v>-24891</v>
          </cell>
          <cell r="BJ37">
            <v>-25513</v>
          </cell>
          <cell r="BK37">
            <v>-25513</v>
          </cell>
          <cell r="BL37">
            <v>-25513</v>
          </cell>
          <cell r="BM37">
            <v>-25513</v>
          </cell>
          <cell r="BN37">
            <v>-25513</v>
          </cell>
          <cell r="BO37">
            <v>-25513</v>
          </cell>
          <cell r="BP37">
            <v>-25513</v>
          </cell>
          <cell r="BQ37">
            <v>-25513</v>
          </cell>
          <cell r="BR37">
            <v>-25513</v>
          </cell>
          <cell r="BS37">
            <v>-25513</v>
          </cell>
          <cell r="BT37">
            <v>-25513</v>
          </cell>
          <cell r="BU37">
            <v>-25513</v>
          </cell>
          <cell r="BV37">
            <v>-26151</v>
          </cell>
          <cell r="BW37">
            <v>-26151</v>
          </cell>
          <cell r="BX37">
            <v>-26151</v>
          </cell>
          <cell r="BY37">
            <v>-26151</v>
          </cell>
          <cell r="BZ37">
            <v>-26151</v>
          </cell>
          <cell r="CA37">
            <v>-26151</v>
          </cell>
          <cell r="CB37">
            <v>-26151</v>
          </cell>
          <cell r="CC37">
            <v>-26151</v>
          </cell>
          <cell r="CD37">
            <v>-26151</v>
          </cell>
          <cell r="CE37">
            <v>-26151</v>
          </cell>
          <cell r="CF37">
            <v>-26151</v>
          </cell>
          <cell r="CG37">
            <v>-26151</v>
          </cell>
          <cell r="CH37">
            <v>-26805</v>
          </cell>
          <cell r="CI37">
            <v>-26805</v>
          </cell>
          <cell r="CJ37">
            <v>-26805</v>
          </cell>
          <cell r="CK37">
            <v>-26805</v>
          </cell>
          <cell r="CL37">
            <v>-26805</v>
          </cell>
          <cell r="CM37">
            <v>-26805</v>
          </cell>
          <cell r="CN37">
            <v>-26805</v>
          </cell>
          <cell r="CO37">
            <v>-26805</v>
          </cell>
          <cell r="CP37">
            <v>-26805</v>
          </cell>
          <cell r="CQ37">
            <v>-26805</v>
          </cell>
          <cell r="CR37">
            <v>-26805</v>
          </cell>
          <cell r="CS37">
            <v>-26805</v>
          </cell>
          <cell r="CT37">
            <v>-27475</v>
          </cell>
          <cell r="CU37">
            <v>-27475</v>
          </cell>
          <cell r="CV37">
            <v>-27475</v>
          </cell>
          <cell r="CW37">
            <v>-27475</v>
          </cell>
          <cell r="CX37">
            <v>-27475</v>
          </cell>
          <cell r="CY37">
            <v>-27475</v>
          </cell>
          <cell r="CZ37">
            <v>-27475</v>
          </cell>
          <cell r="DA37">
            <v>-27475</v>
          </cell>
          <cell r="DB37">
            <v>-27475</v>
          </cell>
          <cell r="DC37">
            <v>-27475</v>
          </cell>
          <cell r="DD37">
            <v>-27475</v>
          </cell>
          <cell r="DE37">
            <v>-27475</v>
          </cell>
          <cell r="DF37">
            <v>-27475</v>
          </cell>
          <cell r="DG37">
            <v>-27475</v>
          </cell>
          <cell r="DH37">
            <v>-27475</v>
          </cell>
          <cell r="DI37">
            <v>-27475</v>
          </cell>
          <cell r="DJ37">
            <v>-27475</v>
          </cell>
          <cell r="DK37">
            <v>-27475</v>
          </cell>
          <cell r="DL37">
            <v>-27475</v>
          </cell>
          <cell r="DM37">
            <v>-27475</v>
          </cell>
          <cell r="DN37">
            <v>-27475</v>
          </cell>
          <cell r="DO37">
            <v>-27475</v>
          </cell>
          <cell r="DP37">
            <v>-27475</v>
          </cell>
          <cell r="DQ37">
            <v>-27475</v>
          </cell>
        </row>
        <row r="38">
          <cell r="A38">
            <v>159</v>
          </cell>
          <cell r="B38">
            <v>-17425</v>
          </cell>
          <cell r="C38">
            <v>-17425</v>
          </cell>
          <cell r="D38">
            <v>-17425</v>
          </cell>
          <cell r="E38">
            <v>-17425</v>
          </cell>
          <cell r="F38">
            <v>-17425</v>
          </cell>
          <cell r="G38">
            <v>-17425</v>
          </cell>
          <cell r="H38">
            <v>-17425</v>
          </cell>
          <cell r="I38">
            <v>-17425</v>
          </cell>
          <cell r="J38">
            <v>-17425</v>
          </cell>
          <cell r="K38">
            <v>-17425</v>
          </cell>
          <cell r="L38">
            <v>-17425</v>
          </cell>
          <cell r="M38">
            <v>-17425</v>
          </cell>
          <cell r="N38">
            <v>-17861</v>
          </cell>
          <cell r="O38">
            <v>-17861</v>
          </cell>
          <cell r="P38">
            <v>-17861</v>
          </cell>
          <cell r="Q38">
            <v>-17861</v>
          </cell>
          <cell r="R38">
            <v>-17861</v>
          </cell>
          <cell r="S38">
            <v>-17861</v>
          </cell>
          <cell r="T38">
            <v>-17861</v>
          </cell>
          <cell r="U38">
            <v>-17861</v>
          </cell>
          <cell r="V38">
            <v>-17861</v>
          </cell>
          <cell r="W38">
            <v>-17861</v>
          </cell>
          <cell r="X38">
            <v>-17861</v>
          </cell>
          <cell r="Y38">
            <v>-17861</v>
          </cell>
          <cell r="Z38">
            <v>-18308</v>
          </cell>
          <cell r="AA38">
            <v>-18308</v>
          </cell>
          <cell r="AB38">
            <v>-18308</v>
          </cell>
          <cell r="AC38">
            <v>-18308</v>
          </cell>
          <cell r="AD38">
            <v>-18308</v>
          </cell>
          <cell r="AE38">
            <v>-18308</v>
          </cell>
          <cell r="AF38">
            <v>-18308</v>
          </cell>
          <cell r="AG38">
            <v>-18308</v>
          </cell>
          <cell r="AH38">
            <v>-18308</v>
          </cell>
          <cell r="AI38">
            <v>-18308</v>
          </cell>
          <cell r="AJ38">
            <v>-18308</v>
          </cell>
          <cell r="AK38">
            <v>-18308</v>
          </cell>
          <cell r="AL38">
            <v>-18766</v>
          </cell>
          <cell r="AM38">
            <v>-18766</v>
          </cell>
          <cell r="AN38">
            <v>-18766</v>
          </cell>
          <cell r="AO38">
            <v>-18766</v>
          </cell>
          <cell r="AP38">
            <v>-18766</v>
          </cell>
          <cell r="AQ38">
            <v>-18766</v>
          </cell>
          <cell r="AR38">
            <v>-18766</v>
          </cell>
          <cell r="AS38">
            <v>-18766</v>
          </cell>
          <cell r="AT38">
            <v>-18766</v>
          </cell>
          <cell r="AU38">
            <v>-18766</v>
          </cell>
          <cell r="AV38">
            <v>-18766</v>
          </cell>
          <cell r="AW38">
            <v>-18766</v>
          </cell>
          <cell r="AX38">
            <v>-19235</v>
          </cell>
          <cell r="AY38">
            <v>-19235</v>
          </cell>
          <cell r="AZ38">
            <v>-19235</v>
          </cell>
          <cell r="BA38">
            <v>-19235</v>
          </cell>
          <cell r="BB38">
            <v>-19235</v>
          </cell>
          <cell r="BC38">
            <v>-19235</v>
          </cell>
          <cell r="BD38">
            <v>-19235</v>
          </cell>
          <cell r="BE38">
            <v>-19235</v>
          </cell>
          <cell r="BF38">
            <v>-19235</v>
          </cell>
          <cell r="BG38">
            <v>-19235</v>
          </cell>
          <cell r="BH38">
            <v>-19235</v>
          </cell>
          <cell r="BI38">
            <v>-19235</v>
          </cell>
          <cell r="BJ38">
            <v>-19716</v>
          </cell>
          <cell r="BK38">
            <v>-19716</v>
          </cell>
          <cell r="BL38">
            <v>-19716</v>
          </cell>
          <cell r="BM38">
            <v>-19716</v>
          </cell>
          <cell r="BN38">
            <v>-19716</v>
          </cell>
          <cell r="BO38">
            <v>-19716</v>
          </cell>
          <cell r="BP38">
            <v>-19716</v>
          </cell>
          <cell r="BQ38">
            <v>-19716</v>
          </cell>
          <cell r="BR38">
            <v>-19716</v>
          </cell>
          <cell r="BS38">
            <v>-19716</v>
          </cell>
          <cell r="BT38">
            <v>-19716</v>
          </cell>
          <cell r="BU38">
            <v>-19716</v>
          </cell>
          <cell r="BV38">
            <v>-20209</v>
          </cell>
          <cell r="BW38">
            <v>-20209</v>
          </cell>
          <cell r="BX38">
            <v>-20209</v>
          </cell>
          <cell r="BY38">
            <v>-20209</v>
          </cell>
          <cell r="BZ38">
            <v>-20209</v>
          </cell>
          <cell r="CA38">
            <v>-20209</v>
          </cell>
          <cell r="CB38">
            <v>-20209</v>
          </cell>
          <cell r="CC38">
            <v>-20209</v>
          </cell>
          <cell r="CD38">
            <v>-20209</v>
          </cell>
          <cell r="CE38">
            <v>-20209</v>
          </cell>
          <cell r="CF38">
            <v>-20209</v>
          </cell>
          <cell r="CG38">
            <v>-20209</v>
          </cell>
          <cell r="CH38">
            <v>-20714</v>
          </cell>
          <cell r="CI38">
            <v>-20714</v>
          </cell>
          <cell r="CJ38">
            <v>-20714</v>
          </cell>
          <cell r="CK38">
            <v>-20714</v>
          </cell>
          <cell r="CL38">
            <v>-20714</v>
          </cell>
          <cell r="CM38">
            <v>-20714</v>
          </cell>
          <cell r="CN38">
            <v>-20714</v>
          </cell>
          <cell r="CO38">
            <v>-20714</v>
          </cell>
          <cell r="CP38">
            <v>-20714</v>
          </cell>
          <cell r="CQ38">
            <v>-20714</v>
          </cell>
          <cell r="CR38">
            <v>-20714</v>
          </cell>
          <cell r="CS38">
            <v>-20714</v>
          </cell>
          <cell r="CT38">
            <v>-21232</v>
          </cell>
          <cell r="CU38">
            <v>-21232</v>
          </cell>
          <cell r="CV38">
            <v>-21232</v>
          </cell>
          <cell r="CW38">
            <v>-21232</v>
          </cell>
          <cell r="CX38">
            <v>-21232</v>
          </cell>
          <cell r="CY38">
            <v>-21232</v>
          </cell>
          <cell r="CZ38">
            <v>-21232</v>
          </cell>
          <cell r="DA38">
            <v>-21232</v>
          </cell>
          <cell r="DB38">
            <v>-21232</v>
          </cell>
          <cell r="DC38">
            <v>-21232</v>
          </cell>
          <cell r="DD38">
            <v>-21232</v>
          </cell>
          <cell r="DE38">
            <v>-21232</v>
          </cell>
          <cell r="DF38">
            <v>-21232</v>
          </cell>
          <cell r="DG38">
            <v>-21232</v>
          </cell>
          <cell r="DH38">
            <v>-21232</v>
          </cell>
          <cell r="DI38">
            <v>-21232</v>
          </cell>
          <cell r="DJ38">
            <v>-21232</v>
          </cell>
          <cell r="DK38">
            <v>-21232</v>
          </cell>
          <cell r="DL38">
            <v>-21232</v>
          </cell>
          <cell r="DM38">
            <v>-21232</v>
          </cell>
          <cell r="DN38">
            <v>-21232</v>
          </cell>
          <cell r="DO38">
            <v>-21232</v>
          </cell>
          <cell r="DP38">
            <v>-21232</v>
          </cell>
          <cell r="DQ38">
            <v>-21232</v>
          </cell>
        </row>
        <row r="39">
          <cell r="A39">
            <v>162</v>
          </cell>
          <cell r="B39">
            <v>-18000</v>
          </cell>
          <cell r="C39">
            <v>-18000</v>
          </cell>
          <cell r="D39">
            <v>-5400</v>
          </cell>
          <cell r="E39">
            <v>-1350</v>
          </cell>
          <cell r="F39">
            <v>0</v>
          </cell>
          <cell r="G39">
            <v>-5000</v>
          </cell>
          <cell r="H39">
            <v>-5000</v>
          </cell>
          <cell r="I39">
            <v>-3693290.7969456632</v>
          </cell>
          <cell r="J39">
            <v>-4551678.8729564575</v>
          </cell>
          <cell r="K39">
            <v>-4173131.4665375059</v>
          </cell>
          <cell r="L39">
            <v>-4337485.1680750782</v>
          </cell>
          <cell r="M39">
            <v>-4315750.3235531999</v>
          </cell>
          <cell r="N39">
            <v>-5000</v>
          </cell>
          <cell r="O39">
            <v>-5000</v>
          </cell>
          <cell r="P39">
            <v>-5000</v>
          </cell>
          <cell r="Q39">
            <v>-5000</v>
          </cell>
          <cell r="R39">
            <v>-5000</v>
          </cell>
          <cell r="S39">
            <v>-5000</v>
          </cell>
          <cell r="T39">
            <v>-5000</v>
          </cell>
          <cell r="U39">
            <v>-5000</v>
          </cell>
          <cell r="V39">
            <v>-5000</v>
          </cell>
          <cell r="W39">
            <v>-5000</v>
          </cell>
          <cell r="X39">
            <v>-5000</v>
          </cell>
          <cell r="Y39">
            <v>-5000</v>
          </cell>
          <cell r="Z39">
            <v>-5000</v>
          </cell>
          <cell r="AA39">
            <v>-5000</v>
          </cell>
          <cell r="AB39">
            <v>-5000</v>
          </cell>
          <cell r="AC39">
            <v>-5000</v>
          </cell>
          <cell r="AD39">
            <v>-5000</v>
          </cell>
          <cell r="AE39">
            <v>-5000</v>
          </cell>
          <cell r="AF39">
            <v>-5000</v>
          </cell>
          <cell r="AG39">
            <v>-5000</v>
          </cell>
          <cell r="AH39">
            <v>-5000</v>
          </cell>
          <cell r="AI39">
            <v>-5000</v>
          </cell>
          <cell r="AJ39">
            <v>-5000</v>
          </cell>
          <cell r="AK39">
            <v>-5000</v>
          </cell>
          <cell r="AL39">
            <v>-5000</v>
          </cell>
          <cell r="AM39">
            <v>-5000</v>
          </cell>
          <cell r="AN39">
            <v>-5000</v>
          </cell>
          <cell r="AO39">
            <v>-5000</v>
          </cell>
          <cell r="AP39">
            <v>-5000</v>
          </cell>
          <cell r="AQ39">
            <v>-5000</v>
          </cell>
          <cell r="AR39">
            <v>-5000</v>
          </cell>
          <cell r="AS39">
            <v>-5000</v>
          </cell>
          <cell r="AT39">
            <v>-5000</v>
          </cell>
          <cell r="AU39">
            <v>-5000</v>
          </cell>
          <cell r="AV39">
            <v>-5000</v>
          </cell>
          <cell r="AW39">
            <v>-5000</v>
          </cell>
          <cell r="AX39">
            <v>-5000</v>
          </cell>
          <cell r="AY39">
            <v>-5000</v>
          </cell>
          <cell r="AZ39">
            <v>-5000</v>
          </cell>
          <cell r="BA39">
            <v>-5000</v>
          </cell>
          <cell r="BB39">
            <v>-5000</v>
          </cell>
          <cell r="BC39">
            <v>-5000</v>
          </cell>
          <cell r="BD39">
            <v>-5000</v>
          </cell>
          <cell r="BE39">
            <v>-5000</v>
          </cell>
          <cell r="BF39">
            <v>-5000</v>
          </cell>
          <cell r="BG39">
            <v>-5000</v>
          </cell>
          <cell r="BH39">
            <v>-5000</v>
          </cell>
          <cell r="BI39">
            <v>-5000</v>
          </cell>
          <cell r="BJ39">
            <v>-5000</v>
          </cell>
          <cell r="BK39">
            <v>-5000</v>
          </cell>
          <cell r="BL39">
            <v>-5000</v>
          </cell>
          <cell r="BM39">
            <v>-5000</v>
          </cell>
          <cell r="BN39">
            <v>-5000</v>
          </cell>
          <cell r="BO39">
            <v>-5000</v>
          </cell>
          <cell r="BP39">
            <v>-5000</v>
          </cell>
          <cell r="BQ39">
            <v>-5000</v>
          </cell>
          <cell r="BR39">
            <v>-5000</v>
          </cell>
          <cell r="BS39">
            <v>-5000</v>
          </cell>
          <cell r="BT39">
            <v>-5000</v>
          </cell>
          <cell r="BU39">
            <v>-5000</v>
          </cell>
          <cell r="BV39">
            <v>-5000</v>
          </cell>
          <cell r="BW39">
            <v>-5000</v>
          </cell>
          <cell r="BX39">
            <v>-5000</v>
          </cell>
          <cell r="BY39">
            <v>-5000</v>
          </cell>
          <cell r="BZ39">
            <v>-5000</v>
          </cell>
          <cell r="CA39">
            <v>-5000</v>
          </cell>
          <cell r="CB39">
            <v>-5000</v>
          </cell>
          <cell r="CC39">
            <v>-5000</v>
          </cell>
          <cell r="CD39">
            <v>-5000</v>
          </cell>
          <cell r="CE39">
            <v>-5000</v>
          </cell>
          <cell r="CF39">
            <v>-5000</v>
          </cell>
          <cell r="CG39">
            <v>-5000</v>
          </cell>
          <cell r="CH39">
            <v>-5000</v>
          </cell>
          <cell r="CI39">
            <v>-5000</v>
          </cell>
          <cell r="CJ39">
            <v>-5000</v>
          </cell>
          <cell r="CK39">
            <v>-5000</v>
          </cell>
          <cell r="CL39">
            <v>-5000</v>
          </cell>
          <cell r="CM39">
            <v>-5000</v>
          </cell>
          <cell r="CN39">
            <v>-5000</v>
          </cell>
          <cell r="CO39">
            <v>-5000</v>
          </cell>
          <cell r="CP39">
            <v>-5000</v>
          </cell>
          <cell r="CQ39">
            <v>-5000</v>
          </cell>
          <cell r="CR39">
            <v>-5000</v>
          </cell>
          <cell r="CS39">
            <v>-5000</v>
          </cell>
          <cell r="CT39">
            <v>-5000</v>
          </cell>
          <cell r="CU39">
            <v>-5000</v>
          </cell>
          <cell r="CV39">
            <v>-5000</v>
          </cell>
          <cell r="CW39">
            <v>-5000</v>
          </cell>
          <cell r="CX39">
            <v>-5000</v>
          </cell>
          <cell r="CY39">
            <v>-5000</v>
          </cell>
          <cell r="CZ39">
            <v>-5000</v>
          </cell>
          <cell r="DA39">
            <v>-5000</v>
          </cell>
          <cell r="DB39">
            <v>-5000</v>
          </cell>
          <cell r="DC39">
            <v>-5000</v>
          </cell>
          <cell r="DD39">
            <v>-5000</v>
          </cell>
          <cell r="DE39">
            <v>-5000</v>
          </cell>
          <cell r="DF39">
            <v>-5000</v>
          </cell>
          <cell r="DG39">
            <v>-5000</v>
          </cell>
          <cell r="DH39">
            <v>-5000</v>
          </cell>
          <cell r="DI39">
            <v>-5000</v>
          </cell>
          <cell r="DJ39">
            <v>-5000</v>
          </cell>
          <cell r="DK39">
            <v>-5000</v>
          </cell>
          <cell r="DL39">
            <v>-5000</v>
          </cell>
          <cell r="DM39">
            <v>-5000</v>
          </cell>
          <cell r="DN39">
            <v>-5000</v>
          </cell>
          <cell r="DO39">
            <v>-5000</v>
          </cell>
          <cell r="DP39">
            <v>-5000</v>
          </cell>
          <cell r="DQ39">
            <v>-5000</v>
          </cell>
        </row>
        <row r="40">
          <cell r="A40">
            <v>246</v>
          </cell>
          <cell r="B40">
            <v>735609</v>
          </cell>
          <cell r="C40">
            <v>735609</v>
          </cell>
          <cell r="D40">
            <v>735609</v>
          </cell>
          <cell r="E40">
            <v>735609</v>
          </cell>
          <cell r="F40">
            <v>735609</v>
          </cell>
          <cell r="G40">
            <v>735609</v>
          </cell>
          <cell r="H40">
            <v>735609</v>
          </cell>
          <cell r="I40">
            <v>0</v>
          </cell>
          <cell r="J40">
            <v>-4551678.8729564697</v>
          </cell>
          <cell r="K40">
            <v>-4173131.4665375054</v>
          </cell>
          <cell r="L40">
            <v>-4337485.1680750847</v>
          </cell>
          <cell r="M40">
            <v>-4315750.3235532194</v>
          </cell>
          <cell r="N40">
            <v>752802.6</v>
          </cell>
          <cell r="O40">
            <v>752802.6</v>
          </cell>
          <cell r="P40">
            <v>752802.6</v>
          </cell>
          <cell r="Q40">
            <v>752802.6</v>
          </cell>
          <cell r="R40">
            <v>752802.6</v>
          </cell>
          <cell r="S40">
            <v>752802.6</v>
          </cell>
          <cell r="T40">
            <v>752802.6</v>
          </cell>
          <cell r="U40">
            <v>752802.6</v>
          </cell>
          <cell r="V40">
            <v>752802.6</v>
          </cell>
          <cell r="W40">
            <v>828082.9</v>
          </cell>
          <cell r="X40">
            <v>828082.9</v>
          </cell>
          <cell r="Y40">
            <v>828082.9</v>
          </cell>
          <cell r="Z40">
            <v>828082.9</v>
          </cell>
          <cell r="AA40">
            <v>828082.9</v>
          </cell>
          <cell r="AB40">
            <v>828082.9</v>
          </cell>
          <cell r="AC40">
            <v>828082.9</v>
          </cell>
          <cell r="AD40">
            <v>828082.9</v>
          </cell>
          <cell r="AE40">
            <v>828082.9</v>
          </cell>
          <cell r="AF40">
            <v>828082.9</v>
          </cell>
          <cell r="AG40">
            <v>828082.9</v>
          </cell>
          <cell r="AH40">
            <v>828082.9</v>
          </cell>
          <cell r="AI40">
            <v>828082.9</v>
          </cell>
          <cell r="AJ40">
            <v>828082.9</v>
          </cell>
          <cell r="AK40">
            <v>828082.9</v>
          </cell>
          <cell r="AL40">
            <v>828082.9</v>
          </cell>
          <cell r="AM40">
            <v>828082.9</v>
          </cell>
          <cell r="AN40">
            <v>828082.9</v>
          </cell>
          <cell r="AO40">
            <v>828082.9</v>
          </cell>
          <cell r="AP40">
            <v>828082.9</v>
          </cell>
          <cell r="AQ40">
            <v>828082.9</v>
          </cell>
          <cell r="AR40">
            <v>828082.9</v>
          </cell>
          <cell r="AS40">
            <v>828082.9</v>
          </cell>
          <cell r="AT40">
            <v>828082.9</v>
          </cell>
          <cell r="AU40">
            <v>869487</v>
          </cell>
          <cell r="AV40">
            <v>869487</v>
          </cell>
          <cell r="AW40">
            <v>869487</v>
          </cell>
          <cell r="AX40">
            <v>869487</v>
          </cell>
          <cell r="AY40">
            <v>869487</v>
          </cell>
          <cell r="AZ40">
            <v>869487</v>
          </cell>
          <cell r="BA40">
            <v>869487</v>
          </cell>
          <cell r="BB40">
            <v>869487</v>
          </cell>
          <cell r="BC40">
            <v>869487</v>
          </cell>
          <cell r="BD40">
            <v>869487</v>
          </cell>
          <cell r="BE40">
            <v>869487</v>
          </cell>
          <cell r="BF40">
            <v>869487</v>
          </cell>
          <cell r="BG40">
            <v>869487</v>
          </cell>
          <cell r="BH40">
            <v>869487</v>
          </cell>
          <cell r="BI40">
            <v>869487</v>
          </cell>
          <cell r="BJ40">
            <v>869487</v>
          </cell>
          <cell r="BK40">
            <v>869487</v>
          </cell>
          <cell r="BL40">
            <v>869487</v>
          </cell>
          <cell r="BM40">
            <v>869487</v>
          </cell>
          <cell r="BN40">
            <v>869487</v>
          </cell>
          <cell r="BO40">
            <v>869487</v>
          </cell>
          <cell r="BP40">
            <v>869487</v>
          </cell>
          <cell r="BQ40">
            <v>869487</v>
          </cell>
          <cell r="BR40">
            <v>869487</v>
          </cell>
          <cell r="BS40">
            <v>912961.4</v>
          </cell>
          <cell r="BT40">
            <v>912961.4</v>
          </cell>
          <cell r="BU40">
            <v>912961.4</v>
          </cell>
          <cell r="BV40">
            <v>912961.4</v>
          </cell>
          <cell r="BW40">
            <v>912961.4</v>
          </cell>
          <cell r="BX40">
            <v>912961.4</v>
          </cell>
          <cell r="BY40">
            <v>912961.4</v>
          </cell>
          <cell r="BZ40">
            <v>912961.4</v>
          </cell>
          <cell r="CA40">
            <v>912961.4</v>
          </cell>
          <cell r="CB40">
            <v>912961.4</v>
          </cell>
          <cell r="CC40">
            <v>912961.4</v>
          </cell>
          <cell r="CD40">
            <v>912961.4</v>
          </cell>
          <cell r="CE40">
            <v>912961.4</v>
          </cell>
          <cell r="CF40">
            <v>912961.4</v>
          </cell>
          <cell r="CG40">
            <v>912961.4</v>
          </cell>
          <cell r="CH40">
            <v>912961.4</v>
          </cell>
          <cell r="CI40">
            <v>912961.4</v>
          </cell>
          <cell r="CJ40">
            <v>912961.4</v>
          </cell>
          <cell r="CK40">
            <v>912961.4</v>
          </cell>
          <cell r="CL40">
            <v>912961.4</v>
          </cell>
          <cell r="CM40">
            <v>912961.4</v>
          </cell>
          <cell r="CN40">
            <v>912961.4</v>
          </cell>
          <cell r="CO40">
            <v>912961.4</v>
          </cell>
          <cell r="CP40">
            <v>912961.4</v>
          </cell>
          <cell r="CQ40">
            <v>958609.44</v>
          </cell>
          <cell r="CR40">
            <v>958609.44</v>
          </cell>
          <cell r="CS40">
            <v>958609.44</v>
          </cell>
          <cell r="CT40">
            <v>958609.44</v>
          </cell>
          <cell r="CU40">
            <v>958609.44</v>
          </cell>
          <cell r="CV40">
            <v>958609.44</v>
          </cell>
          <cell r="CW40">
            <v>958609.44</v>
          </cell>
          <cell r="CX40">
            <v>958609.44</v>
          </cell>
          <cell r="CY40">
            <v>958609.44</v>
          </cell>
          <cell r="CZ40">
            <v>958609.44</v>
          </cell>
          <cell r="DA40">
            <v>958609.44</v>
          </cell>
          <cell r="DB40">
            <v>958609.44</v>
          </cell>
          <cell r="DC40">
            <v>958609.44</v>
          </cell>
          <cell r="DD40">
            <v>958609.44</v>
          </cell>
          <cell r="DE40">
            <v>958609.44</v>
          </cell>
          <cell r="DF40">
            <v>958609.44</v>
          </cell>
          <cell r="DG40">
            <v>958609.44</v>
          </cell>
          <cell r="DH40">
            <v>958609.44</v>
          </cell>
          <cell r="DI40">
            <v>958609.44</v>
          </cell>
          <cell r="DJ40">
            <v>958609.44</v>
          </cell>
          <cell r="DK40">
            <v>958609.44</v>
          </cell>
          <cell r="DL40">
            <v>958609.44</v>
          </cell>
          <cell r="DM40">
            <v>958609.44</v>
          </cell>
          <cell r="DN40">
            <v>958609.44</v>
          </cell>
          <cell r="DO40">
            <v>958609.44</v>
          </cell>
          <cell r="DP40">
            <v>958609.44</v>
          </cell>
          <cell r="DQ40">
            <v>958609.44</v>
          </cell>
        </row>
        <row r="41">
          <cell r="A41">
            <v>247</v>
          </cell>
          <cell r="B41">
            <v>45833</v>
          </cell>
          <cell r="C41">
            <v>45833</v>
          </cell>
          <cell r="D41">
            <v>45833</v>
          </cell>
          <cell r="E41">
            <v>45833</v>
          </cell>
          <cell r="F41">
            <v>45833</v>
          </cell>
          <cell r="G41">
            <v>45833</v>
          </cell>
          <cell r="H41">
            <v>45833</v>
          </cell>
          <cell r="I41">
            <v>-3693290.7969456632</v>
          </cell>
          <cell r="J41">
            <v>1.2107193470001221E-8</v>
          </cell>
          <cell r="K41">
            <v>0</v>
          </cell>
          <cell r="L41">
            <v>0</v>
          </cell>
          <cell r="M41">
            <v>1.9557774066925049E-8</v>
          </cell>
          <cell r="N41">
            <v>45833</v>
          </cell>
          <cell r="O41">
            <v>45833</v>
          </cell>
          <cell r="P41">
            <v>45833</v>
          </cell>
          <cell r="Q41">
            <v>45833</v>
          </cell>
          <cell r="R41">
            <v>45833</v>
          </cell>
          <cell r="S41">
            <v>45833</v>
          </cell>
          <cell r="T41">
            <v>45833</v>
          </cell>
          <cell r="U41">
            <v>45833</v>
          </cell>
          <cell r="V41">
            <v>45833</v>
          </cell>
          <cell r="W41">
            <v>45833</v>
          </cell>
          <cell r="X41">
            <v>45833</v>
          </cell>
          <cell r="Y41">
            <v>45833</v>
          </cell>
          <cell r="Z41">
            <v>45833</v>
          </cell>
          <cell r="AA41">
            <v>45833</v>
          </cell>
          <cell r="AB41">
            <v>45833</v>
          </cell>
          <cell r="AC41">
            <v>45833</v>
          </cell>
          <cell r="AD41">
            <v>45833</v>
          </cell>
          <cell r="AE41">
            <v>45833</v>
          </cell>
          <cell r="AF41">
            <v>45833</v>
          </cell>
          <cell r="AG41">
            <v>45833</v>
          </cell>
          <cell r="AH41">
            <v>45833</v>
          </cell>
          <cell r="AI41">
            <v>45833</v>
          </cell>
          <cell r="AJ41">
            <v>45833</v>
          </cell>
          <cell r="AK41">
            <v>45833</v>
          </cell>
          <cell r="AL41">
            <v>45833</v>
          </cell>
          <cell r="AM41">
            <v>45833</v>
          </cell>
          <cell r="AN41">
            <v>45833</v>
          </cell>
          <cell r="AO41">
            <v>45833</v>
          </cell>
          <cell r="AP41">
            <v>45833</v>
          </cell>
          <cell r="AQ41">
            <v>45833</v>
          </cell>
          <cell r="AR41">
            <v>45833</v>
          </cell>
          <cell r="AS41">
            <v>45833</v>
          </cell>
          <cell r="AT41">
            <v>45833</v>
          </cell>
          <cell r="AU41">
            <v>45833</v>
          </cell>
          <cell r="AV41">
            <v>45833</v>
          </cell>
          <cell r="AW41">
            <v>45833</v>
          </cell>
          <cell r="AX41">
            <v>45833</v>
          </cell>
          <cell r="AY41">
            <v>45833</v>
          </cell>
          <cell r="AZ41">
            <v>45833</v>
          </cell>
          <cell r="BA41">
            <v>45833</v>
          </cell>
          <cell r="BB41">
            <v>45833</v>
          </cell>
          <cell r="BC41">
            <v>45833</v>
          </cell>
          <cell r="BD41">
            <v>45833</v>
          </cell>
          <cell r="BE41">
            <v>45833</v>
          </cell>
          <cell r="BF41">
            <v>45833</v>
          </cell>
          <cell r="BG41">
            <v>45833</v>
          </cell>
          <cell r="BH41">
            <v>45833</v>
          </cell>
          <cell r="BI41">
            <v>45833</v>
          </cell>
          <cell r="BJ41">
            <v>45833</v>
          </cell>
          <cell r="BK41">
            <v>45833</v>
          </cell>
          <cell r="BL41">
            <v>45833</v>
          </cell>
          <cell r="BM41">
            <v>45833</v>
          </cell>
          <cell r="BN41">
            <v>45833</v>
          </cell>
          <cell r="BO41">
            <v>45833</v>
          </cell>
          <cell r="BP41">
            <v>45833</v>
          </cell>
          <cell r="BQ41">
            <v>45833</v>
          </cell>
          <cell r="BR41">
            <v>45833</v>
          </cell>
          <cell r="BS41">
            <v>45833</v>
          </cell>
          <cell r="BT41">
            <v>45833</v>
          </cell>
          <cell r="BU41">
            <v>45833</v>
          </cell>
          <cell r="BV41">
            <v>45833</v>
          </cell>
          <cell r="BW41">
            <v>45833</v>
          </cell>
          <cell r="BX41">
            <v>45833</v>
          </cell>
          <cell r="BY41">
            <v>45833</v>
          </cell>
          <cell r="BZ41">
            <v>45833</v>
          </cell>
          <cell r="CA41">
            <v>45833</v>
          </cell>
          <cell r="CB41">
            <v>45833</v>
          </cell>
          <cell r="CC41">
            <v>45833</v>
          </cell>
          <cell r="CD41">
            <v>45833</v>
          </cell>
          <cell r="CE41">
            <v>45833</v>
          </cell>
          <cell r="CF41">
            <v>45833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</row>
        <row r="42">
          <cell r="A42">
            <v>250</v>
          </cell>
          <cell r="B42">
            <v>45108</v>
          </cell>
          <cell r="C42">
            <v>45108</v>
          </cell>
          <cell r="D42">
            <v>45108</v>
          </cell>
          <cell r="E42">
            <v>45108</v>
          </cell>
          <cell r="F42">
            <v>45108</v>
          </cell>
          <cell r="G42">
            <v>45108</v>
          </cell>
          <cell r="H42">
            <v>45108</v>
          </cell>
          <cell r="I42">
            <v>45108</v>
          </cell>
          <cell r="J42">
            <v>45108</v>
          </cell>
          <cell r="K42">
            <v>45108</v>
          </cell>
          <cell r="L42">
            <v>45108</v>
          </cell>
          <cell r="M42">
            <v>45108</v>
          </cell>
          <cell r="N42">
            <v>45108</v>
          </cell>
          <cell r="O42">
            <v>45108</v>
          </cell>
          <cell r="P42">
            <v>45108</v>
          </cell>
          <cell r="Q42">
            <v>45108</v>
          </cell>
          <cell r="R42">
            <v>45108</v>
          </cell>
          <cell r="S42">
            <v>45108</v>
          </cell>
          <cell r="T42">
            <v>45108</v>
          </cell>
          <cell r="U42">
            <v>45108</v>
          </cell>
          <cell r="V42">
            <v>45108</v>
          </cell>
          <cell r="W42">
            <v>45108</v>
          </cell>
          <cell r="X42">
            <v>45108</v>
          </cell>
          <cell r="Y42">
            <v>45108</v>
          </cell>
          <cell r="Z42">
            <v>45108</v>
          </cell>
          <cell r="AA42">
            <v>45108</v>
          </cell>
          <cell r="AB42">
            <v>45108</v>
          </cell>
          <cell r="AC42">
            <v>45108</v>
          </cell>
          <cell r="AD42">
            <v>45108</v>
          </cell>
          <cell r="AE42">
            <v>45108</v>
          </cell>
          <cell r="AF42">
            <v>45108</v>
          </cell>
          <cell r="AG42">
            <v>45108</v>
          </cell>
          <cell r="AH42">
            <v>45108</v>
          </cell>
          <cell r="AI42">
            <v>45108</v>
          </cell>
          <cell r="AJ42">
            <v>45108</v>
          </cell>
          <cell r="AK42">
            <v>45108</v>
          </cell>
          <cell r="AL42">
            <v>45108</v>
          </cell>
          <cell r="AM42">
            <v>45108</v>
          </cell>
          <cell r="AN42">
            <v>45108</v>
          </cell>
          <cell r="AO42">
            <v>45108</v>
          </cell>
          <cell r="AP42">
            <v>45108</v>
          </cell>
          <cell r="AQ42">
            <v>45108</v>
          </cell>
          <cell r="AR42">
            <v>45108</v>
          </cell>
          <cell r="AS42">
            <v>45108</v>
          </cell>
          <cell r="AT42">
            <v>45108</v>
          </cell>
          <cell r="AU42">
            <v>45108</v>
          </cell>
          <cell r="AV42">
            <v>45108</v>
          </cell>
          <cell r="AW42">
            <v>45108</v>
          </cell>
          <cell r="AX42">
            <v>45108</v>
          </cell>
          <cell r="AY42">
            <v>45108</v>
          </cell>
          <cell r="AZ42">
            <v>45108</v>
          </cell>
          <cell r="BA42">
            <v>45108</v>
          </cell>
          <cell r="BB42">
            <v>45108</v>
          </cell>
          <cell r="BC42">
            <v>45108</v>
          </cell>
          <cell r="BD42">
            <v>45108</v>
          </cell>
          <cell r="BE42">
            <v>45108</v>
          </cell>
          <cell r="BF42">
            <v>45108</v>
          </cell>
          <cell r="BG42">
            <v>45108</v>
          </cell>
          <cell r="BH42">
            <v>45108</v>
          </cell>
          <cell r="BI42">
            <v>45108</v>
          </cell>
          <cell r="BJ42">
            <v>45108</v>
          </cell>
          <cell r="BK42">
            <v>45108</v>
          </cell>
          <cell r="BL42">
            <v>45108</v>
          </cell>
          <cell r="BM42">
            <v>45108</v>
          </cell>
          <cell r="BN42">
            <v>45108</v>
          </cell>
          <cell r="BO42">
            <v>45108</v>
          </cell>
          <cell r="BP42">
            <v>45108</v>
          </cell>
          <cell r="BQ42">
            <v>45108</v>
          </cell>
          <cell r="BR42">
            <v>45108</v>
          </cell>
          <cell r="BS42">
            <v>45108</v>
          </cell>
          <cell r="BT42">
            <v>45108</v>
          </cell>
          <cell r="BU42">
            <v>45108</v>
          </cell>
          <cell r="BV42">
            <v>45108</v>
          </cell>
          <cell r="BW42">
            <v>45108</v>
          </cell>
          <cell r="BX42">
            <v>45108</v>
          </cell>
          <cell r="BY42">
            <v>45108</v>
          </cell>
          <cell r="BZ42">
            <v>45108</v>
          </cell>
          <cell r="CA42">
            <v>45108</v>
          </cell>
          <cell r="CB42">
            <v>45108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</row>
        <row r="43">
          <cell r="A43">
            <v>265</v>
          </cell>
          <cell r="B43">
            <v>-266810.00529350323</v>
          </cell>
          <cell r="C43">
            <v>-267033.28811338323</v>
          </cell>
          <cell r="D43">
            <v>-272250.65018275322</v>
          </cell>
          <cell r="E43">
            <v>-287718.22941067314</v>
          </cell>
          <cell r="F43">
            <v>-267311.03559261322</v>
          </cell>
          <cell r="G43">
            <v>-273554.04872857319</v>
          </cell>
          <cell r="H43">
            <v>-295895.02922761318</v>
          </cell>
          <cell r="I43">
            <v>-295265.72647614317</v>
          </cell>
          <cell r="J43">
            <v>-299459.39108775317</v>
          </cell>
          <cell r="K43">
            <v>-293403.30265338317</v>
          </cell>
          <cell r="L43">
            <v>-293497.41158209316</v>
          </cell>
          <cell r="M43">
            <v>-274116.73746482318</v>
          </cell>
          <cell r="N43">
            <v>-295895.02922761318</v>
          </cell>
          <cell r="O43">
            <v>-295265.72647614317</v>
          </cell>
          <cell r="P43">
            <v>-299459.39108775317</v>
          </cell>
          <cell r="Q43">
            <v>-293403.30265338317</v>
          </cell>
          <cell r="R43">
            <v>-293497.41158209316</v>
          </cell>
          <cell r="S43">
            <v>-274116.73746482318</v>
          </cell>
          <cell r="T43">
            <v>-272724.63747634174</v>
          </cell>
          <cell r="U43">
            <v>-272954.80681992171</v>
          </cell>
          <cell r="V43">
            <v>-278302.92938283173</v>
          </cell>
          <cell r="W43">
            <v>-294157.52910429169</v>
          </cell>
          <cell r="X43">
            <v>-273240.48098430171</v>
          </cell>
          <cell r="Y43">
            <v>-279639.89002286171</v>
          </cell>
          <cell r="Z43">
            <v>-281811.6451419178</v>
          </cell>
          <cell r="AA43">
            <v>-281909.12288058782</v>
          </cell>
          <cell r="AB43">
            <v>-282006.83839139779</v>
          </cell>
          <cell r="AC43">
            <v>-282104.78085622779</v>
          </cell>
          <cell r="AD43">
            <v>-282202.93109319778</v>
          </cell>
          <cell r="AE43">
            <v>-282301.32848871779</v>
          </cell>
          <cell r="AF43">
            <v>-282399.95365637779</v>
          </cell>
          <cell r="AG43">
            <v>-282498.81618711777</v>
          </cell>
          <cell r="AH43">
            <v>-282597.9162854678</v>
          </cell>
          <cell r="AI43">
            <v>-282697.24395142781</v>
          </cell>
          <cell r="AJ43">
            <v>-282796.79898046778</v>
          </cell>
          <cell r="AK43">
            <v>-282896.59178164776</v>
          </cell>
          <cell r="AL43">
            <v>-285367.42728843266</v>
          </cell>
          <cell r="AM43">
            <v>-285367.42728843266</v>
          </cell>
          <cell r="AN43">
            <v>-285367.42728843266</v>
          </cell>
          <cell r="AO43">
            <v>-285367.42728843266</v>
          </cell>
          <cell r="AP43">
            <v>-285367.42728843266</v>
          </cell>
          <cell r="AQ43">
            <v>-285367.42728843266</v>
          </cell>
          <cell r="AR43">
            <v>-285367.42728843266</v>
          </cell>
          <cell r="AS43">
            <v>-285367.42728843266</v>
          </cell>
          <cell r="AT43">
            <v>-285367.42728843266</v>
          </cell>
          <cell r="AU43">
            <v>-285367.42728843266</v>
          </cell>
          <cell r="AV43">
            <v>-285367.42728843266</v>
          </cell>
          <cell r="AW43">
            <v>-285367.42728843266</v>
          </cell>
          <cell r="AX43">
            <v>-438780.82787020638</v>
          </cell>
          <cell r="AY43">
            <v>-438780.82787020638</v>
          </cell>
          <cell r="AZ43">
            <v>-438780.82787020638</v>
          </cell>
          <cell r="BA43">
            <v>-438780.82787020638</v>
          </cell>
          <cell r="BB43">
            <v>-438780.82787020638</v>
          </cell>
          <cell r="BC43">
            <v>-438780.82787020638</v>
          </cell>
          <cell r="BD43">
            <v>-438780.82787020638</v>
          </cell>
          <cell r="BE43">
            <v>-438780.82787020638</v>
          </cell>
          <cell r="BF43">
            <v>-438780.82787020638</v>
          </cell>
          <cell r="BG43">
            <v>-438780.82787020638</v>
          </cell>
          <cell r="BH43">
            <v>-438780.82787020638</v>
          </cell>
          <cell r="BI43">
            <v>-438780.82787020638</v>
          </cell>
          <cell r="BJ43">
            <v>-320026.68514510529</v>
          </cell>
          <cell r="BK43">
            <v>-320026.68514510529</v>
          </cell>
          <cell r="BL43">
            <v>-320026.68514510529</v>
          </cell>
          <cell r="BM43">
            <v>-320026.68514510529</v>
          </cell>
          <cell r="BN43">
            <v>-320026.68514510529</v>
          </cell>
          <cell r="BO43">
            <v>-320026.68514510529</v>
          </cell>
          <cell r="BP43">
            <v>-320026.68514510529</v>
          </cell>
          <cell r="BQ43">
            <v>-320026.68514510529</v>
          </cell>
          <cell r="BR43">
            <v>-320026.68514510529</v>
          </cell>
          <cell r="BS43">
            <v>-320026.68514510529</v>
          </cell>
          <cell r="BT43">
            <v>-320026.68514510529</v>
          </cell>
          <cell r="BU43">
            <v>-320026.68514510529</v>
          </cell>
          <cell r="BV43">
            <v>-332102.31801650918</v>
          </cell>
          <cell r="BW43">
            <v>-332102.31801650918</v>
          </cell>
          <cell r="BX43">
            <v>-332102.31801650918</v>
          </cell>
          <cell r="BY43">
            <v>-332102.31801650918</v>
          </cell>
          <cell r="BZ43">
            <v>-332102.31801650918</v>
          </cell>
          <cell r="CA43">
            <v>-332102.31801650918</v>
          </cell>
          <cell r="CB43">
            <v>-332102.31801650918</v>
          </cell>
          <cell r="CC43">
            <v>-332102.31801650918</v>
          </cell>
          <cell r="CD43">
            <v>-332102.31801650918</v>
          </cell>
          <cell r="CE43">
            <v>-332102.31801650918</v>
          </cell>
          <cell r="CF43">
            <v>-332102.31801650918</v>
          </cell>
          <cell r="CG43">
            <v>-332102.31801650918</v>
          </cell>
          <cell r="CH43">
            <v>-335285.47827792208</v>
          </cell>
          <cell r="CI43">
            <v>-335285.47827792208</v>
          </cell>
          <cell r="CJ43">
            <v>-335285.47827792208</v>
          </cell>
          <cell r="CK43">
            <v>-335285.47827792208</v>
          </cell>
          <cell r="CL43">
            <v>-335285.47827792208</v>
          </cell>
          <cell r="CM43">
            <v>-335285.47827792208</v>
          </cell>
          <cell r="CN43">
            <v>-335285.47827792208</v>
          </cell>
          <cell r="CO43">
            <v>-335285.47827792208</v>
          </cell>
          <cell r="CP43">
            <v>-335285.47827792208</v>
          </cell>
          <cell r="CQ43">
            <v>-335285.47827792208</v>
          </cell>
          <cell r="CR43">
            <v>-335285.47827792208</v>
          </cell>
          <cell r="CS43">
            <v>-335285.47827792208</v>
          </cell>
          <cell r="CT43">
            <v>-346791.86123124528</v>
          </cell>
          <cell r="CU43">
            <v>-346791.86123124528</v>
          </cell>
          <cell r="CV43">
            <v>-346791.86123124528</v>
          </cell>
          <cell r="CW43">
            <v>-346791.86123124528</v>
          </cell>
          <cell r="CX43">
            <v>-346791.86123124528</v>
          </cell>
          <cell r="CY43">
            <v>-346791.86123124528</v>
          </cell>
          <cell r="CZ43">
            <v>-346791.86123124528</v>
          </cell>
          <cell r="DA43">
            <v>-346791.86123124528</v>
          </cell>
          <cell r="DB43">
            <v>-346791.86123124528</v>
          </cell>
          <cell r="DC43">
            <v>-346791.86123124528</v>
          </cell>
          <cell r="DD43">
            <v>-346791.86123124528</v>
          </cell>
          <cell r="DE43">
            <v>-346791.86123124528</v>
          </cell>
          <cell r="DF43">
            <v>-348497.88117629866</v>
          </cell>
          <cell r="DG43">
            <v>-348497.88117629866</v>
          </cell>
          <cell r="DH43">
            <v>-348497.88117629866</v>
          </cell>
          <cell r="DI43">
            <v>-348497.88117629866</v>
          </cell>
          <cell r="DJ43">
            <v>-348497.88117629866</v>
          </cell>
          <cell r="DK43">
            <v>-348497.88117629866</v>
          </cell>
          <cell r="DL43">
            <v>-348497.88117629866</v>
          </cell>
          <cell r="DM43">
            <v>-348497.88117629866</v>
          </cell>
          <cell r="DN43">
            <v>-348497.88117629866</v>
          </cell>
          <cell r="DO43">
            <v>-348497.88117629866</v>
          </cell>
          <cell r="DP43">
            <v>-348497.88117629866</v>
          </cell>
          <cell r="DQ43">
            <v>-348497.88117629866</v>
          </cell>
        </row>
        <row r="44">
          <cell r="A44">
            <v>362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-147992.79571821113</v>
          </cell>
          <cell r="I44">
            <v>13338.865143291639</v>
          </cell>
          <cell r="J44">
            <v>-1563.9150243551946</v>
          </cell>
          <cell r="K44">
            <v>-22469.128637934984</v>
          </cell>
          <cell r="L44">
            <v>110342.80269802365</v>
          </cell>
          <cell r="M44">
            <v>-158.21683260024062</v>
          </cell>
          <cell r="N44">
            <v>50.37095234503618</v>
          </cell>
          <cell r="O44">
            <v>19830.507298051023</v>
          </cell>
          <cell r="P44">
            <v>3419.515316465855</v>
          </cell>
          <cell r="Q44">
            <v>32516.359632297863</v>
          </cell>
          <cell r="R44">
            <v>33.263833434999619</v>
          </cell>
          <cell r="S44">
            <v>9315.5560778487579</v>
          </cell>
          <cell r="T44">
            <v>-3323.1694628468044</v>
          </cell>
          <cell r="U44">
            <v>48.127755904998864</v>
          </cell>
          <cell r="V44">
            <v>-177.87306721985877</v>
          </cell>
          <cell r="W44">
            <v>11453.156267909995</v>
          </cell>
          <cell r="X44">
            <v>13954.41490543203</v>
          </cell>
          <cell r="Y44">
            <v>4200.6569055300015</v>
          </cell>
          <cell r="Z44">
            <v>43.533677759788951</v>
          </cell>
          <cell r="AA44">
            <v>8990.7821452293083</v>
          </cell>
          <cell r="AB44">
            <v>1752.4507588333302</v>
          </cell>
          <cell r="AC44">
            <v>22376.875225915228</v>
          </cell>
          <cell r="AD44">
            <v>-7.5111881948971053</v>
          </cell>
          <cell r="AE44">
            <v>-12763.443268805748</v>
          </cell>
          <cell r="AF44">
            <v>-3386.2744717492205</v>
          </cell>
          <cell r="AG44">
            <v>8503.3419560584589</v>
          </cell>
          <cell r="AH44">
            <v>252.76699026013452</v>
          </cell>
          <cell r="AI44">
            <v>-4803.5786829686349</v>
          </cell>
          <cell r="AJ44">
            <v>6628.7118431024128</v>
          </cell>
          <cell r="AK44">
            <v>24667.928631069652</v>
          </cell>
          <cell r="AL44">
            <v>5147.6930592935232</v>
          </cell>
          <cell r="AM44">
            <v>5509.9284804802983</v>
          </cell>
          <cell r="AN44">
            <v>1219.1002336429522</v>
          </cell>
          <cell r="AO44">
            <v>17417.012569327613</v>
          </cell>
          <cell r="AP44">
            <v>-28.971725895027205</v>
          </cell>
          <cell r="AQ44">
            <v>-37304.382931187509</v>
          </cell>
          <cell r="AR44">
            <v>1193.8608836525193</v>
          </cell>
          <cell r="AS44">
            <v>25302.207751437367</v>
          </cell>
          <cell r="AT44">
            <v>74.893923039905516</v>
          </cell>
          <cell r="AU44">
            <v>-21015.795813529468</v>
          </cell>
          <cell r="AV44">
            <v>-7238.8133993441061</v>
          </cell>
          <cell r="AW44">
            <v>25114.036412700061</v>
          </cell>
          <cell r="AX44">
            <v>38337.166233832417</v>
          </cell>
          <cell r="AY44">
            <v>582.5908285360531</v>
          </cell>
          <cell r="AZ44">
            <v>648.51628070830122</v>
          </cell>
          <cell r="BA44">
            <v>14602.404749881134</v>
          </cell>
          <cell r="BB44">
            <v>-22453.042806134559</v>
          </cell>
          <cell r="BC44">
            <v>-40956.759180796478</v>
          </cell>
          <cell r="BD44">
            <v>4176.9124182723426</v>
          </cell>
          <cell r="BE44">
            <v>43087.224029805191</v>
          </cell>
          <cell r="BF44">
            <v>-5237.3180904223491</v>
          </cell>
          <cell r="BG44">
            <v>-36052.392778312096</v>
          </cell>
          <cell r="BH44">
            <v>-11130.269277502926</v>
          </cell>
          <cell r="BI44">
            <v>28701.695480697112</v>
          </cell>
          <cell r="BJ44">
            <v>58105.815981757056</v>
          </cell>
          <cell r="BK44">
            <v>78.660592680254538</v>
          </cell>
          <cell r="BL44">
            <v>376.24786810901662</v>
          </cell>
          <cell r="BM44">
            <v>11612.428263908023</v>
          </cell>
          <cell r="BN44">
            <v>-42562.485698609293</v>
          </cell>
          <cell r="BO44">
            <v>-40767.560814621596</v>
          </cell>
          <cell r="BP44">
            <v>4402.2043152714614</v>
          </cell>
          <cell r="BQ44">
            <v>58677.334014925596</v>
          </cell>
          <cell r="BR44">
            <v>-190.43381591978104</v>
          </cell>
          <cell r="BS44">
            <v>-31438.894475055517</v>
          </cell>
          <cell r="BT44">
            <v>-23287.711454023316</v>
          </cell>
          <cell r="BU44">
            <v>34719.554293906025</v>
          </cell>
          <cell r="BV44">
            <v>41911.758158818739</v>
          </cell>
          <cell r="BW44">
            <v>-1630.8778601539682</v>
          </cell>
          <cell r="BX44">
            <v>500.70520840649249</v>
          </cell>
          <cell r="BY44">
            <v>6018.7321686777423</v>
          </cell>
          <cell r="BZ44">
            <v>-58735.733279888009</v>
          </cell>
          <cell r="CA44">
            <v>-46643.122964456517</v>
          </cell>
          <cell r="CB44">
            <v>15409.935840330099</v>
          </cell>
          <cell r="CC44">
            <v>66825.76801251281</v>
          </cell>
          <cell r="CD44">
            <v>327.66091329985284</v>
          </cell>
          <cell r="CE44">
            <v>-11737.79619825866</v>
          </cell>
          <cell r="CF44">
            <v>-34373.731862239511</v>
          </cell>
          <cell r="CG44">
            <v>41160.181120034125</v>
          </cell>
          <cell r="CH44">
            <v>13167.59860861414</v>
          </cell>
          <cell r="CI44">
            <v>-967.86169841980063</v>
          </cell>
          <cell r="CJ44">
            <v>790.23994608478165</v>
          </cell>
          <cell r="CK44">
            <v>2848.6544043972108</v>
          </cell>
          <cell r="CL44">
            <v>-69661.901596220152</v>
          </cell>
          <cell r="CM44">
            <v>-58107.465266641047</v>
          </cell>
          <cell r="CN44">
            <v>35294.320691366542</v>
          </cell>
          <cell r="CO44">
            <v>67116.936366854876</v>
          </cell>
          <cell r="CP44">
            <v>280.85221140007087</v>
          </cell>
          <cell r="CQ44">
            <v>-32863.908586212332</v>
          </cell>
          <cell r="CR44">
            <v>5325.237181758017</v>
          </cell>
          <cell r="CS44">
            <v>-6207.2349658358435</v>
          </cell>
          <cell r="CT44">
            <v>40088.604446409248</v>
          </cell>
          <cell r="CU44">
            <v>-4101.1817930395428</v>
          </cell>
          <cell r="CV44">
            <v>1079.6737784592606</v>
          </cell>
          <cell r="CW44">
            <v>4850.1286466148813</v>
          </cell>
          <cell r="CX44">
            <v>-35179.135257556482</v>
          </cell>
          <cell r="CY44">
            <v>-83499.683211666605</v>
          </cell>
          <cell r="CZ44">
            <v>60042.041217630329</v>
          </cell>
          <cell r="DA44">
            <v>37728.641660266905</v>
          </cell>
          <cell r="DB44">
            <v>121.7026249400427</v>
          </cell>
          <cell r="DC44">
            <v>-18427.765439551265</v>
          </cell>
          <cell r="DD44">
            <v>361.97289952278436</v>
          </cell>
          <cell r="DE44">
            <v>1034.3116958887024</v>
          </cell>
          <cell r="DF44">
            <v>25958.838348386707</v>
          </cell>
          <cell r="DG44">
            <v>1763.0090477026934</v>
          </cell>
          <cell r="DH44">
            <v>1207.2519772753735</v>
          </cell>
          <cell r="DI44">
            <v>5659.0641708628791</v>
          </cell>
          <cell r="DJ44">
            <v>-37.464412765087154</v>
          </cell>
          <cell r="DK44">
            <v>-40635.150433860101</v>
          </cell>
          <cell r="DL44">
            <v>-81720.354312999712</v>
          </cell>
          <cell r="DM44">
            <v>83692.947013439174</v>
          </cell>
          <cell r="DN44">
            <v>14880.353938841688</v>
          </cell>
          <cell r="DO44">
            <v>722.912171786008</v>
          </cell>
          <cell r="DP44">
            <v>-20667.942418605813</v>
          </cell>
          <cell r="DQ44">
            <v>-1248.481315439946</v>
          </cell>
        </row>
        <row r="45">
          <cell r="A45">
            <v>363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</row>
        <row r="46">
          <cell r="A46">
            <v>370</v>
          </cell>
          <cell r="B46">
            <v>342212.97</v>
          </cell>
          <cell r="C46">
            <v>-6725</v>
          </cell>
          <cell r="D46">
            <v>7426.16</v>
          </cell>
          <cell r="E46">
            <v>-4910.76</v>
          </cell>
          <cell r="F46">
            <v>5598.2181332479777</v>
          </cell>
          <cell r="G46">
            <v>-2107567.127158585</v>
          </cell>
          <cell r="H46">
            <v>-249596.99028235098</v>
          </cell>
          <cell r="I46">
            <v>423367.24470494874</v>
          </cell>
          <cell r="J46">
            <v>135352.29487598158</v>
          </cell>
          <cell r="K46">
            <v>-105404.44817525132</v>
          </cell>
          <cell r="L46">
            <v>615061.82593776972</v>
          </cell>
          <cell r="M46">
            <v>836430.35531205731</v>
          </cell>
          <cell r="N46">
            <v>219447.61261240326</v>
          </cell>
          <cell r="O46">
            <v>219488.22646114352</v>
          </cell>
          <cell r="P46">
            <v>0</v>
          </cell>
          <cell r="Q46">
            <v>4.6931852007024522E-10</v>
          </cell>
          <cell r="R46">
            <v>-3.9085926966696084E-10</v>
          </cell>
          <cell r="S46">
            <v>-719075.15800416959</v>
          </cell>
          <cell r="T46">
            <v>-157170.53013217516</v>
          </cell>
          <cell r="U46">
            <v>363687.19284844142</v>
          </cell>
          <cell r="V46">
            <v>145002.94587706577</v>
          </cell>
          <cell r="W46">
            <v>-205783.09541746491</v>
          </cell>
          <cell r="X46">
            <v>-92779.422730384424</v>
          </cell>
          <cell r="Y46">
            <v>111626.44859645737</v>
          </cell>
          <cell r="Z46">
            <v>207827.09180299882</v>
          </cell>
          <cell r="AA46">
            <v>346664.52715923043</v>
          </cell>
          <cell r="AB46">
            <v>3.9045856244489051E-10</v>
          </cell>
          <cell r="AC46">
            <v>-4.6931860158370776E-10</v>
          </cell>
          <cell r="AD46">
            <v>0</v>
          </cell>
          <cell r="AE46">
            <v>-783737.54330475465</v>
          </cell>
          <cell r="AF46">
            <v>-154451.79960362613</v>
          </cell>
          <cell r="AG46">
            <v>383004.54978220462</v>
          </cell>
          <cell r="AH46">
            <v>151091.50845727994</v>
          </cell>
          <cell r="AI46">
            <v>-210262.98497556156</v>
          </cell>
          <cell r="AJ46">
            <v>-94353.967832077265</v>
          </cell>
          <cell r="AK46">
            <v>106885.48513338799</v>
          </cell>
          <cell r="AL46">
            <v>207843.66015904496</v>
          </cell>
          <cell r="AM46">
            <v>388221.46682404465</v>
          </cell>
          <cell r="AN46">
            <v>5759.6253600568652</v>
          </cell>
          <cell r="AO46">
            <v>-4.6931868309717029E-10</v>
          </cell>
          <cell r="AP46">
            <v>3.908594326938859E-10</v>
          </cell>
          <cell r="AQ46">
            <v>-815714.0377788163</v>
          </cell>
          <cell r="AR46">
            <v>-169044.97397782328</v>
          </cell>
          <cell r="AS46">
            <v>399969.63883229333</v>
          </cell>
          <cell r="AT46">
            <v>152158.09533429361</v>
          </cell>
          <cell r="AU46">
            <v>-209498.96368315493</v>
          </cell>
          <cell r="AV46">
            <v>-134082.41800292101</v>
          </cell>
          <cell r="AW46">
            <v>68415.697772883184</v>
          </cell>
          <cell r="AX46">
            <v>390186.0332059731</v>
          </cell>
          <cell r="AY46">
            <v>259703.33404059874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</row>
        <row r="47">
          <cell r="A47">
            <v>371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</row>
        <row r="48">
          <cell r="A48">
            <v>372</v>
          </cell>
          <cell r="B48">
            <v>175715.92</v>
          </cell>
          <cell r="C48">
            <v>175715.92</v>
          </cell>
          <cell r="D48">
            <v>175715.92</v>
          </cell>
          <cell r="E48">
            <v>175715.92</v>
          </cell>
          <cell r="F48">
            <v>175715.92</v>
          </cell>
          <cell r="G48">
            <v>175715.92</v>
          </cell>
          <cell r="H48">
            <v>175715.92</v>
          </cell>
          <cell r="I48">
            <v>175715.92</v>
          </cell>
          <cell r="J48">
            <v>175715.92</v>
          </cell>
          <cell r="K48">
            <v>175715.92</v>
          </cell>
          <cell r="L48">
            <v>175715.92</v>
          </cell>
          <cell r="M48">
            <v>175715.92</v>
          </cell>
          <cell r="N48">
            <v>180114.33</v>
          </cell>
          <cell r="O48">
            <v>180114.33</v>
          </cell>
          <cell r="P48">
            <v>180114.33</v>
          </cell>
          <cell r="Q48">
            <v>180114.33</v>
          </cell>
          <cell r="R48">
            <v>180114.33</v>
          </cell>
          <cell r="S48">
            <v>180114.33</v>
          </cell>
          <cell r="T48">
            <v>180114.33</v>
          </cell>
          <cell r="U48">
            <v>180114.33</v>
          </cell>
          <cell r="V48">
            <v>180114.33</v>
          </cell>
          <cell r="W48">
            <v>180114.33</v>
          </cell>
          <cell r="X48">
            <v>180114.33</v>
          </cell>
          <cell r="Y48">
            <v>180114.33</v>
          </cell>
          <cell r="Z48">
            <v>184622.67</v>
          </cell>
          <cell r="AA48">
            <v>184622.67</v>
          </cell>
          <cell r="AB48">
            <v>184622.67</v>
          </cell>
          <cell r="AC48">
            <v>184622.67</v>
          </cell>
          <cell r="AD48">
            <v>184622.67</v>
          </cell>
          <cell r="AE48">
            <v>184622.67</v>
          </cell>
          <cell r="AF48">
            <v>184622.67</v>
          </cell>
          <cell r="AG48">
            <v>184622.67</v>
          </cell>
          <cell r="AH48">
            <v>184622.67</v>
          </cell>
          <cell r="AI48">
            <v>184622.67</v>
          </cell>
          <cell r="AJ48">
            <v>184622.67</v>
          </cell>
          <cell r="AK48">
            <v>184622.67</v>
          </cell>
          <cell r="AL48">
            <v>189241</v>
          </cell>
          <cell r="AM48">
            <v>189241</v>
          </cell>
          <cell r="AN48">
            <v>189241</v>
          </cell>
          <cell r="AO48">
            <v>189241</v>
          </cell>
          <cell r="AP48">
            <v>189241</v>
          </cell>
          <cell r="AQ48">
            <v>189241</v>
          </cell>
          <cell r="AR48">
            <v>189241</v>
          </cell>
          <cell r="AS48">
            <v>189241</v>
          </cell>
          <cell r="AT48">
            <v>189241</v>
          </cell>
          <cell r="AU48">
            <v>189241</v>
          </cell>
          <cell r="AV48">
            <v>189241</v>
          </cell>
          <cell r="AW48">
            <v>189241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</row>
        <row r="49">
          <cell r="A49">
            <v>473</v>
          </cell>
          <cell r="B49">
            <v>-601298.35166446283</v>
          </cell>
          <cell r="C49">
            <v>-601298.35492749827</v>
          </cell>
          <cell r="D49">
            <v>-601298.3523936742</v>
          </cell>
          <cell r="E49">
            <v>-601298.35446326784</v>
          </cell>
          <cell r="F49">
            <v>-601298.35706729267</v>
          </cell>
          <cell r="G49">
            <v>-601298.35187302122</v>
          </cell>
          <cell r="H49">
            <v>-601298.35706729267</v>
          </cell>
          <cell r="I49">
            <v>-601298.35706729267</v>
          </cell>
          <cell r="J49">
            <v>-601298.35694204213</v>
          </cell>
          <cell r="K49">
            <v>-601298.35193392623</v>
          </cell>
          <cell r="L49">
            <v>-601298.35023617046</v>
          </cell>
          <cell r="M49">
            <v>-601298.3541</v>
          </cell>
          <cell r="N49">
            <v>-601298.3541</v>
          </cell>
          <cell r="O49">
            <v>-601298.3541</v>
          </cell>
          <cell r="P49">
            <v>-601298.3541</v>
          </cell>
          <cell r="Q49">
            <v>-601298.3541</v>
          </cell>
          <cell r="R49">
            <v>-601298.3541</v>
          </cell>
          <cell r="S49">
            <v>-601298.3541</v>
          </cell>
          <cell r="T49">
            <v>-601298.3541</v>
          </cell>
          <cell r="U49">
            <v>-601298.3541</v>
          </cell>
          <cell r="V49">
            <v>-601298.3541</v>
          </cell>
          <cell r="W49">
            <v>-601298.3541</v>
          </cell>
          <cell r="X49">
            <v>-601298.3541</v>
          </cell>
          <cell r="Y49">
            <v>-601298.3541</v>
          </cell>
          <cell r="Z49">
            <v>-601298.3541</v>
          </cell>
          <cell r="AA49">
            <v>-601298.3541</v>
          </cell>
          <cell r="AB49">
            <v>-601298.3541</v>
          </cell>
          <cell r="AC49">
            <v>-601298.3541</v>
          </cell>
          <cell r="AD49">
            <v>-601298.3541</v>
          </cell>
          <cell r="AE49">
            <v>-601298.3541</v>
          </cell>
          <cell r="AF49">
            <v>-601298.3541</v>
          </cell>
          <cell r="AG49">
            <v>-601298.3541</v>
          </cell>
          <cell r="AH49">
            <v>-601298.3541</v>
          </cell>
          <cell r="AI49">
            <v>-601298.3541</v>
          </cell>
          <cell r="AJ49">
            <v>-601298.3541</v>
          </cell>
          <cell r="AK49">
            <v>-601298.3541</v>
          </cell>
          <cell r="AL49">
            <v>-601298.3541</v>
          </cell>
          <cell r="AM49">
            <v>-601298.3541</v>
          </cell>
          <cell r="AN49">
            <v>-601298.3541</v>
          </cell>
          <cell r="AO49">
            <v>-601298.3541</v>
          </cell>
          <cell r="AP49">
            <v>-601298.3541</v>
          </cell>
          <cell r="AQ49">
            <v>-601298.3541</v>
          </cell>
          <cell r="AR49">
            <v>-601298.3541</v>
          </cell>
          <cell r="AS49">
            <v>-601298.3541</v>
          </cell>
          <cell r="AT49">
            <v>-601298.3541</v>
          </cell>
          <cell r="AU49">
            <v>-601298.3541</v>
          </cell>
          <cell r="AV49">
            <v>-601298.3541</v>
          </cell>
          <cell r="AW49">
            <v>-601298.3541</v>
          </cell>
          <cell r="AX49">
            <v>-601298.3541</v>
          </cell>
          <cell r="AY49">
            <v>-601298.3541</v>
          </cell>
          <cell r="AZ49">
            <v>-601298.3541</v>
          </cell>
          <cell r="BA49">
            <v>-601298.3541</v>
          </cell>
          <cell r="BB49">
            <v>-601298.3541</v>
          </cell>
          <cell r="BC49">
            <v>-601298.3541</v>
          </cell>
          <cell r="BD49">
            <v>-601298.3541</v>
          </cell>
          <cell r="BE49">
            <v>-601298.3541</v>
          </cell>
          <cell r="BF49">
            <v>-601298.3541</v>
          </cell>
          <cell r="BG49">
            <v>-601298.3541</v>
          </cell>
          <cell r="BH49">
            <v>-601298.3541</v>
          </cell>
          <cell r="BI49">
            <v>-601298.3541</v>
          </cell>
          <cell r="BJ49">
            <v>-601298.3541</v>
          </cell>
          <cell r="BK49">
            <v>-601298.3541</v>
          </cell>
          <cell r="BL49">
            <v>-601298.3541</v>
          </cell>
          <cell r="BM49">
            <v>-601298.3541</v>
          </cell>
          <cell r="BN49">
            <v>-601298.3541</v>
          </cell>
          <cell r="BO49">
            <v>-601298.3541</v>
          </cell>
          <cell r="BP49">
            <v>-601298.3541</v>
          </cell>
          <cell r="BQ49">
            <v>-601298.3541</v>
          </cell>
          <cell r="BR49">
            <v>-601298.3541</v>
          </cell>
          <cell r="BS49">
            <v>-601298.3541</v>
          </cell>
          <cell r="BT49">
            <v>-601298.3541</v>
          </cell>
          <cell r="BU49">
            <v>-601298.3541</v>
          </cell>
          <cell r="BV49">
            <v>-601298.3541</v>
          </cell>
          <cell r="BW49">
            <v>-601298.3541</v>
          </cell>
          <cell r="BX49">
            <v>-601298.3541</v>
          </cell>
          <cell r="BY49">
            <v>-601298.3541</v>
          </cell>
          <cell r="BZ49">
            <v>-601298.3541</v>
          </cell>
          <cell r="CA49">
            <v>-601298.3541</v>
          </cell>
          <cell r="CB49">
            <v>-601298.3541</v>
          </cell>
          <cell r="CC49">
            <v>-601298.3541</v>
          </cell>
          <cell r="CD49">
            <v>-601298.3541</v>
          </cell>
          <cell r="CE49">
            <v>-601298.3541</v>
          </cell>
          <cell r="CF49">
            <v>-601298.3541</v>
          </cell>
          <cell r="CG49">
            <v>-601298.3541</v>
          </cell>
          <cell r="CH49">
            <v>-601298.3541</v>
          </cell>
          <cell r="CI49">
            <v>-601298.3541</v>
          </cell>
          <cell r="CJ49">
            <v>-601298.3541</v>
          </cell>
          <cell r="CK49">
            <v>-601298.3541</v>
          </cell>
          <cell r="CL49">
            <v>-601298.3541</v>
          </cell>
          <cell r="CM49">
            <v>-601298.3541</v>
          </cell>
          <cell r="CN49">
            <v>-601298.3541</v>
          </cell>
          <cell r="CO49">
            <v>-601298.3541</v>
          </cell>
          <cell r="CP49">
            <v>-601298.3541</v>
          </cell>
          <cell r="CQ49">
            <v>-601298.3541</v>
          </cell>
          <cell r="CR49">
            <v>-601298.3541</v>
          </cell>
          <cell r="CS49">
            <v>-601298.3541</v>
          </cell>
          <cell r="CT49">
            <v>-601298.3541</v>
          </cell>
          <cell r="CU49">
            <v>-601298.3541</v>
          </cell>
          <cell r="CV49">
            <v>-601298.3541</v>
          </cell>
          <cell r="CW49">
            <v>-601298.3541</v>
          </cell>
          <cell r="CX49">
            <v>-601298.3541</v>
          </cell>
          <cell r="CY49">
            <v>-601298.3541</v>
          </cell>
          <cell r="CZ49">
            <v>-601298.3541</v>
          </cell>
          <cell r="DA49">
            <v>-601298.3541</v>
          </cell>
          <cell r="DB49">
            <v>-601298.3541</v>
          </cell>
          <cell r="DC49">
            <v>-601298.3541</v>
          </cell>
          <cell r="DD49">
            <v>-601298.3541</v>
          </cell>
          <cell r="DE49">
            <v>-601298.3541</v>
          </cell>
          <cell r="DF49">
            <v>-601298.3541</v>
          </cell>
          <cell r="DG49">
            <v>-601298.3541</v>
          </cell>
          <cell r="DH49">
            <v>-601298.3541</v>
          </cell>
          <cell r="DI49">
            <v>-601298.3541</v>
          </cell>
          <cell r="DJ49">
            <v>-601298.3541</v>
          </cell>
          <cell r="DK49">
            <v>-601298.3541</v>
          </cell>
          <cell r="DL49">
            <v>-601298.3541</v>
          </cell>
          <cell r="DM49">
            <v>-601298.3541</v>
          </cell>
          <cell r="DN49">
            <v>-601298.3541</v>
          </cell>
          <cell r="DO49">
            <v>-601298.3541</v>
          </cell>
          <cell r="DP49">
            <v>-601298.3541</v>
          </cell>
          <cell r="DQ49">
            <v>-601298.3541</v>
          </cell>
        </row>
        <row r="50">
          <cell r="A50">
            <v>480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341525</v>
          </cell>
          <cell r="O50">
            <v>565440</v>
          </cell>
          <cell r="P50">
            <v>847880.7</v>
          </cell>
          <cell r="Q50">
            <v>876143.2</v>
          </cell>
          <cell r="R50">
            <v>876143.2</v>
          </cell>
          <cell r="S50">
            <v>847880.7</v>
          </cell>
          <cell r="T50">
            <v>877321.2</v>
          </cell>
          <cell r="U50">
            <v>847880.7</v>
          </cell>
          <cell r="V50">
            <v>876143.2</v>
          </cell>
          <cell r="W50">
            <v>876143.2</v>
          </cell>
          <cell r="X50">
            <v>791355.7</v>
          </cell>
          <cell r="Y50">
            <v>876143.2</v>
          </cell>
          <cell r="Z50">
            <v>330740</v>
          </cell>
          <cell r="AA50">
            <v>547584</v>
          </cell>
          <cell r="AB50">
            <v>821105.52</v>
          </cell>
          <cell r="AC50">
            <v>848475.52</v>
          </cell>
          <cell r="AD50">
            <v>848475.52</v>
          </cell>
          <cell r="AE50">
            <v>821105.52</v>
          </cell>
          <cell r="AF50">
            <v>849616.32</v>
          </cell>
          <cell r="AG50">
            <v>821105.52</v>
          </cell>
          <cell r="AH50">
            <v>848475.52</v>
          </cell>
          <cell r="AI50">
            <v>848475.52</v>
          </cell>
          <cell r="AJ50">
            <v>766365.52</v>
          </cell>
          <cell r="AK50">
            <v>848475.52</v>
          </cell>
          <cell r="AL50">
            <v>330740</v>
          </cell>
          <cell r="AM50">
            <v>547584</v>
          </cell>
          <cell r="AN50">
            <v>821105.52</v>
          </cell>
          <cell r="AO50">
            <v>848475.52</v>
          </cell>
          <cell r="AP50">
            <v>848475.52</v>
          </cell>
          <cell r="AQ50">
            <v>821105.52</v>
          </cell>
          <cell r="AR50">
            <v>849616.32</v>
          </cell>
          <cell r="AS50">
            <v>821105.52</v>
          </cell>
          <cell r="AT50">
            <v>848475.52</v>
          </cell>
          <cell r="AU50">
            <v>848475.52</v>
          </cell>
          <cell r="AV50">
            <v>766365.52</v>
          </cell>
          <cell r="AW50">
            <v>848475.52</v>
          </cell>
          <cell r="AX50">
            <v>312765</v>
          </cell>
          <cell r="AY50">
            <v>517824</v>
          </cell>
          <cell r="AZ50">
            <v>776480.22</v>
          </cell>
          <cell r="BA50">
            <v>802362.72</v>
          </cell>
          <cell r="BB50">
            <v>802362.72</v>
          </cell>
          <cell r="BC50">
            <v>776480.22</v>
          </cell>
          <cell r="BD50">
            <v>803441.52</v>
          </cell>
          <cell r="BE50">
            <v>776480.22</v>
          </cell>
          <cell r="BF50">
            <v>802362.72</v>
          </cell>
          <cell r="BG50">
            <v>802362.72</v>
          </cell>
          <cell r="BH50">
            <v>724715.22</v>
          </cell>
          <cell r="BI50">
            <v>802362.72</v>
          </cell>
          <cell r="BJ50">
            <v>309170</v>
          </cell>
          <cell r="BK50">
            <v>511872</v>
          </cell>
          <cell r="BL50">
            <v>767555.16</v>
          </cell>
          <cell r="BM50">
            <v>793140.16</v>
          </cell>
          <cell r="BN50">
            <v>793140.16</v>
          </cell>
          <cell r="BO50">
            <v>767555.16</v>
          </cell>
          <cell r="BP50">
            <v>794206.56</v>
          </cell>
          <cell r="BQ50">
            <v>767555.16</v>
          </cell>
          <cell r="BR50">
            <v>793140.16</v>
          </cell>
          <cell r="BS50">
            <v>793140.16</v>
          </cell>
          <cell r="BT50">
            <v>716385.16</v>
          </cell>
          <cell r="BU50">
            <v>793140.16</v>
          </cell>
          <cell r="BV50">
            <v>312765</v>
          </cell>
          <cell r="BW50">
            <v>517824</v>
          </cell>
          <cell r="BX50">
            <v>776480.22</v>
          </cell>
          <cell r="BY50">
            <v>802362.72</v>
          </cell>
          <cell r="BZ50">
            <v>802362.72</v>
          </cell>
          <cell r="CA50">
            <v>776480.22</v>
          </cell>
          <cell r="CB50">
            <v>803441.52</v>
          </cell>
          <cell r="CC50">
            <v>776480.22</v>
          </cell>
          <cell r="CD50">
            <v>802362.72</v>
          </cell>
          <cell r="CE50">
            <v>802362.72</v>
          </cell>
          <cell r="CF50">
            <v>724715.22</v>
          </cell>
          <cell r="CG50">
            <v>802362.72</v>
          </cell>
          <cell r="CH50">
            <v>291195</v>
          </cell>
          <cell r="CI50">
            <v>482112</v>
          </cell>
          <cell r="CJ50">
            <v>722929.86</v>
          </cell>
          <cell r="CK50">
            <v>747027.36</v>
          </cell>
          <cell r="CL50">
            <v>747027.36</v>
          </cell>
          <cell r="CM50">
            <v>722929.86</v>
          </cell>
          <cell r="CN50">
            <v>748031.76</v>
          </cell>
          <cell r="CO50">
            <v>722929.86</v>
          </cell>
          <cell r="CP50">
            <v>747027.36</v>
          </cell>
          <cell r="CQ50">
            <v>747027.36</v>
          </cell>
          <cell r="CR50">
            <v>674734.86</v>
          </cell>
          <cell r="CS50">
            <v>747027.36</v>
          </cell>
          <cell r="CT50">
            <v>291195</v>
          </cell>
          <cell r="CU50">
            <v>482112</v>
          </cell>
          <cell r="CV50">
            <v>722929.86</v>
          </cell>
          <cell r="CW50">
            <v>747027.36</v>
          </cell>
          <cell r="CX50">
            <v>747027.36</v>
          </cell>
          <cell r="CY50">
            <v>722929.86</v>
          </cell>
          <cell r="CZ50">
            <v>748031.76</v>
          </cell>
          <cell r="DA50">
            <v>722929.86</v>
          </cell>
          <cell r="DB50">
            <v>747027.36</v>
          </cell>
          <cell r="DC50">
            <v>747027.36</v>
          </cell>
          <cell r="DD50">
            <v>674734.86</v>
          </cell>
          <cell r="DE50">
            <v>747027.36</v>
          </cell>
          <cell r="DF50">
            <v>291195</v>
          </cell>
          <cell r="DG50">
            <v>482112</v>
          </cell>
          <cell r="DH50">
            <v>722929.86</v>
          </cell>
          <cell r="DI50">
            <v>747027.36</v>
          </cell>
          <cell r="DJ50">
            <v>747027.36</v>
          </cell>
          <cell r="DK50">
            <v>722929.86</v>
          </cell>
          <cell r="DL50">
            <v>748031.76</v>
          </cell>
          <cell r="DM50">
            <v>722929.86</v>
          </cell>
          <cell r="DN50">
            <v>747027.36</v>
          </cell>
          <cell r="DO50">
            <v>747027.36</v>
          </cell>
          <cell r="DP50">
            <v>674734.86</v>
          </cell>
          <cell r="DQ50">
            <v>747027.36</v>
          </cell>
        </row>
        <row r="51">
          <cell r="A51">
            <v>559</v>
          </cell>
          <cell r="B51">
            <v>3217830.19</v>
          </cell>
          <cell r="C51">
            <v>3211712.96</v>
          </cell>
          <cell r="D51">
            <v>3632662.1</v>
          </cell>
          <cell r="E51">
            <v>0</v>
          </cell>
          <cell r="F51">
            <v>3630000</v>
          </cell>
          <cell r="G51">
            <v>3680000</v>
          </cell>
          <cell r="H51">
            <v>4010000</v>
          </cell>
          <cell r="I51">
            <v>3780000</v>
          </cell>
          <cell r="J51">
            <v>3420000</v>
          </cell>
          <cell r="K51">
            <v>3500000</v>
          </cell>
          <cell r="L51">
            <v>3340000</v>
          </cell>
          <cell r="M51">
            <v>3330000</v>
          </cell>
          <cell r="N51">
            <v>3438600</v>
          </cell>
          <cell r="O51">
            <v>3377400</v>
          </cell>
          <cell r="P51">
            <v>3459000</v>
          </cell>
          <cell r="Q51">
            <v>3612000</v>
          </cell>
          <cell r="R51">
            <v>3642600</v>
          </cell>
          <cell r="S51">
            <v>3693600</v>
          </cell>
          <cell r="T51">
            <v>4030200</v>
          </cell>
          <cell r="U51">
            <v>3795600</v>
          </cell>
          <cell r="V51">
            <v>3428400</v>
          </cell>
          <cell r="W51">
            <v>3510000</v>
          </cell>
          <cell r="X51">
            <v>3346800</v>
          </cell>
          <cell r="Y51">
            <v>3336600</v>
          </cell>
          <cell r="Z51">
            <v>3447372</v>
          </cell>
          <cell r="AA51">
            <v>3384948</v>
          </cell>
          <cell r="AB51">
            <v>3468180</v>
          </cell>
          <cell r="AC51">
            <v>3624240</v>
          </cell>
          <cell r="AD51">
            <v>3655452</v>
          </cell>
          <cell r="AE51">
            <v>3707472</v>
          </cell>
          <cell r="AF51">
            <v>4050804</v>
          </cell>
          <cell r="AG51">
            <v>3811512</v>
          </cell>
          <cell r="AH51">
            <v>3436968</v>
          </cell>
          <cell r="AI51">
            <v>3520200</v>
          </cell>
          <cell r="AJ51">
            <v>3353736</v>
          </cell>
          <cell r="AK51">
            <v>3343332</v>
          </cell>
          <cell r="AL51">
            <v>3456319.44</v>
          </cell>
          <cell r="AM51">
            <v>3392646.96</v>
          </cell>
          <cell r="AN51">
            <v>3477543.6</v>
          </cell>
          <cell r="AO51">
            <v>3636724.8</v>
          </cell>
          <cell r="AP51">
            <v>3668561.04</v>
          </cell>
          <cell r="AQ51">
            <v>3721621.44</v>
          </cell>
          <cell r="AR51">
            <v>4071820.08</v>
          </cell>
          <cell r="AS51">
            <v>3827742.24</v>
          </cell>
          <cell r="AT51">
            <v>3445707.36</v>
          </cell>
          <cell r="AU51">
            <v>3530604</v>
          </cell>
          <cell r="AV51">
            <v>3360810.72</v>
          </cell>
          <cell r="AW51">
            <v>3350198.64</v>
          </cell>
          <cell r="AX51">
            <v>3465445.8288000003</v>
          </cell>
          <cell r="AY51">
            <v>3400499.8991999999</v>
          </cell>
          <cell r="AZ51">
            <v>3487094.4720000001</v>
          </cell>
          <cell r="BA51">
            <v>3649459.2960000001</v>
          </cell>
          <cell r="BB51">
            <v>3681932.2608000003</v>
          </cell>
          <cell r="BC51">
            <v>3736053.8688000003</v>
          </cell>
          <cell r="BD51">
            <v>4093256.4816000001</v>
          </cell>
          <cell r="BE51">
            <v>3844297.0847999998</v>
          </cell>
          <cell r="BF51">
            <v>3454621.5071999999</v>
          </cell>
          <cell r="BG51">
            <v>3541216.08</v>
          </cell>
          <cell r="BH51">
            <v>3368026.9344000001</v>
          </cell>
          <cell r="BI51">
            <v>3280757.5307999998</v>
          </cell>
          <cell r="BJ51">
            <v>3719341.423856</v>
          </cell>
          <cell r="BK51">
            <v>3588480.809264</v>
          </cell>
          <cell r="BL51">
            <v>3749695.0346400002</v>
          </cell>
          <cell r="BM51">
            <v>3882596.9907200001</v>
          </cell>
          <cell r="BN51">
            <v>3730070.224248</v>
          </cell>
          <cell r="BO51">
            <v>3759912.5744344001</v>
          </cell>
          <cell r="BP51">
            <v>4133401.3722320003</v>
          </cell>
          <cell r="BQ51">
            <v>3918009.2551199999</v>
          </cell>
          <cell r="BR51">
            <v>3779235.5865839999</v>
          </cell>
          <cell r="BS51">
            <v>3779662.3490399998</v>
          </cell>
          <cell r="BT51">
            <v>3486095.4902480002</v>
          </cell>
          <cell r="BU51">
            <v>3484053.9374239999</v>
          </cell>
          <cell r="BV51">
            <v>3779610.8823075201</v>
          </cell>
          <cell r="BW51">
            <v>3638608.0187276797</v>
          </cell>
          <cell r="BX51">
            <v>3601322.7795248004</v>
          </cell>
          <cell r="BY51">
            <v>3930064.7696703998</v>
          </cell>
          <cell r="BZ51">
            <v>3790227.07737632</v>
          </cell>
          <cell r="CA51">
            <v>3780110.5708835199</v>
          </cell>
          <cell r="CB51">
            <v>4146113.7218566402</v>
          </cell>
          <cell r="CC51">
            <v>3920037.1041059201</v>
          </cell>
          <cell r="CD51">
            <v>3758506.2452908801</v>
          </cell>
          <cell r="CE51">
            <v>3660725.6107919998</v>
          </cell>
          <cell r="CF51">
            <v>3484173.85356976</v>
          </cell>
          <cell r="CG51">
            <v>3466327.03071712</v>
          </cell>
          <cell r="CH51">
            <v>3751119.9946891908</v>
          </cell>
          <cell r="CI51">
            <v>3556101.4051622339</v>
          </cell>
          <cell r="CJ51">
            <v>3801044.6569621759</v>
          </cell>
          <cell r="CK51">
            <v>4123985.4301895681</v>
          </cell>
          <cell r="CL51">
            <v>3830570.3544190465</v>
          </cell>
          <cell r="CM51">
            <v>3821325.4213615106</v>
          </cell>
          <cell r="CN51">
            <v>4167782.3174937731</v>
          </cell>
          <cell r="CO51">
            <v>3958483.6390064387</v>
          </cell>
          <cell r="CP51">
            <v>3708770.5605726978</v>
          </cell>
          <cell r="CQ51">
            <v>3676150.9527334399</v>
          </cell>
          <cell r="CR51">
            <v>3478153.3902207552</v>
          </cell>
          <cell r="CS51">
            <v>3460970.6912042624</v>
          </cell>
          <cell r="CT51">
            <v>3728092.1235109745</v>
          </cell>
          <cell r="CU51">
            <v>3527783.4314508382</v>
          </cell>
          <cell r="CV51">
            <v>3670182.7828510199</v>
          </cell>
          <cell r="CW51">
            <v>3764888.5039813593</v>
          </cell>
          <cell r="CX51">
            <v>3815874.2020314275</v>
          </cell>
          <cell r="CY51">
            <v>3880961.6364175407</v>
          </cell>
          <cell r="CZ51">
            <v>4209039.3118922878</v>
          </cell>
          <cell r="DA51">
            <v>4076361.7233792869</v>
          </cell>
          <cell r="DB51">
            <v>3886607.7412209515</v>
          </cell>
          <cell r="DC51">
            <v>3989071.0377011327</v>
          </cell>
          <cell r="DD51">
            <v>3696935.7011407702</v>
          </cell>
          <cell r="DE51">
            <v>3599565.6384507474</v>
          </cell>
          <cell r="DF51">
            <v>3836098.728107594</v>
          </cell>
          <cell r="DG51">
            <v>3657072.2873342549</v>
          </cell>
          <cell r="DH51">
            <v>3924377.5486800401</v>
          </cell>
          <cell r="DI51">
            <v>4226645.9039733866</v>
          </cell>
          <cell r="DJ51">
            <v>3952161.3606720557</v>
          </cell>
          <cell r="DK51">
            <v>3890006.1542431712</v>
          </cell>
          <cell r="DL51">
            <v>4228733.4076685337</v>
          </cell>
          <cell r="DM51">
            <v>4040666.1296214024</v>
          </cell>
          <cell r="DN51">
            <v>3914075.2257813709</v>
          </cell>
          <cell r="DO51">
            <v>3898907.8083391553</v>
          </cell>
          <cell r="DP51">
            <v>3648888.4835315859</v>
          </cell>
          <cell r="DQ51">
            <v>3574790.3618453625</v>
          </cell>
        </row>
        <row r="52">
          <cell r="A52">
            <v>573</v>
          </cell>
          <cell r="B52">
            <v>146325.29999999999</v>
          </cell>
          <cell r="C52">
            <v>150768.6</v>
          </cell>
          <cell r="D52">
            <v>145135.28</v>
          </cell>
          <cell r="E52">
            <v>149341.72</v>
          </cell>
          <cell r="F52">
            <v>148733.20000000001</v>
          </cell>
          <cell r="G52">
            <v>133774.07999999999</v>
          </cell>
          <cell r="H52">
            <v>301809.40000000002</v>
          </cell>
          <cell r="I52">
            <v>361325.12</v>
          </cell>
          <cell r="J52">
            <v>146264.12</v>
          </cell>
          <cell r="K52">
            <v>140969.17000000001</v>
          </cell>
          <cell r="L52">
            <v>145054.85999999999</v>
          </cell>
          <cell r="M52">
            <v>144463.81</v>
          </cell>
          <cell r="N52">
            <v>138975.73000000001</v>
          </cell>
          <cell r="O52">
            <v>143183.94</v>
          </cell>
          <cell r="P52">
            <v>137842.4</v>
          </cell>
          <cell r="Q52">
            <v>141825.67000000001</v>
          </cell>
          <cell r="R52">
            <v>141236.4</v>
          </cell>
          <cell r="S52">
            <v>131557.17000000001</v>
          </cell>
          <cell r="T52">
            <v>278419.46999999997</v>
          </cell>
          <cell r="U52">
            <v>333998.59999999998</v>
          </cell>
          <cell r="V52">
            <v>138845.92000000001</v>
          </cell>
          <cell r="W52">
            <v>133808.75</v>
          </cell>
          <cell r="X52">
            <v>137675.44</v>
          </cell>
          <cell r="Y52">
            <v>322315.84000000003</v>
          </cell>
          <cell r="Z52">
            <v>297182.34000000003</v>
          </cell>
          <cell r="AA52">
            <v>175997.11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</row>
        <row r="53">
          <cell r="A53">
            <v>583</v>
          </cell>
          <cell r="B53">
            <v>202471.60431286803</v>
          </cell>
          <cell r="C53">
            <v>173653.5735409123</v>
          </cell>
          <cell r="D53">
            <v>184201.90893129923</v>
          </cell>
          <cell r="E53">
            <v>185696.5228401077</v>
          </cell>
          <cell r="F53">
            <v>196932.30999576996</v>
          </cell>
          <cell r="G53">
            <v>184560.79650477422</v>
          </cell>
          <cell r="H53">
            <v>176197.25670469279</v>
          </cell>
          <cell r="I53">
            <v>183347.0189216295</v>
          </cell>
          <cell r="J53">
            <v>173674.63144485306</v>
          </cell>
          <cell r="K53">
            <v>180233.49365463119</v>
          </cell>
          <cell r="L53">
            <v>139964.59080358178</v>
          </cell>
          <cell r="M53">
            <v>198093.75234487976</v>
          </cell>
          <cell r="N53">
            <v>202471.60431286803</v>
          </cell>
          <cell r="O53">
            <v>173653.5735409123</v>
          </cell>
          <cell r="P53">
            <v>184201.90893129923</v>
          </cell>
          <cell r="Q53">
            <v>185696.5228401077</v>
          </cell>
          <cell r="R53">
            <v>196932.30999576996</v>
          </cell>
          <cell r="S53">
            <v>184560.79650477422</v>
          </cell>
          <cell r="T53">
            <v>176197.25670469279</v>
          </cell>
          <cell r="U53">
            <v>183347.0189216295</v>
          </cell>
          <cell r="V53">
            <v>173674.63144485306</v>
          </cell>
          <cell r="W53">
            <v>180233.49365463119</v>
          </cell>
          <cell r="X53">
            <v>139964.59080358178</v>
          </cell>
          <cell r="Y53">
            <v>198093.75234487976</v>
          </cell>
          <cell r="Z53">
            <v>202471.60431286803</v>
          </cell>
          <cell r="AA53">
            <v>173653.5735409123</v>
          </cell>
          <cell r="AB53">
            <v>184201.90893129923</v>
          </cell>
          <cell r="AC53">
            <v>185696.5228401077</v>
          </cell>
          <cell r="AD53">
            <v>196932.30999576996</v>
          </cell>
          <cell r="AE53">
            <v>184560.79650477422</v>
          </cell>
          <cell r="AF53">
            <v>176197.25670469279</v>
          </cell>
          <cell r="AG53">
            <v>183347.0189216295</v>
          </cell>
          <cell r="AH53">
            <v>173674.63144485306</v>
          </cell>
          <cell r="AI53">
            <v>180233.49365463119</v>
          </cell>
          <cell r="AJ53">
            <v>139964.59080358178</v>
          </cell>
          <cell r="AK53">
            <v>198093.75234487976</v>
          </cell>
          <cell r="AL53">
            <v>243260.34813207496</v>
          </cell>
          <cell r="AM53">
            <v>208636.80562665677</v>
          </cell>
          <cell r="AN53">
            <v>221310.14689832629</v>
          </cell>
          <cell r="AO53">
            <v>223105.85697339429</v>
          </cell>
          <cell r="AP53">
            <v>236605.14001755291</v>
          </cell>
          <cell r="AQ53">
            <v>221741.33386086402</v>
          </cell>
          <cell r="AR53">
            <v>211692.9243059101</v>
          </cell>
          <cell r="AS53">
            <v>220283.03575317265</v>
          </cell>
          <cell r="AT53">
            <v>208662.1057326195</v>
          </cell>
          <cell r="AU53">
            <v>216542.27791733481</v>
          </cell>
          <cell r="AV53">
            <v>168161.03769509579</v>
          </cell>
          <cell r="AW53">
            <v>238000.55974141305</v>
          </cell>
          <cell r="AX53">
            <v>243260.34813207496</v>
          </cell>
          <cell r="AY53">
            <v>208636.80562665677</v>
          </cell>
          <cell r="AZ53">
            <v>221310.14689832629</v>
          </cell>
          <cell r="BA53">
            <v>223105.85697339429</v>
          </cell>
          <cell r="BB53">
            <v>236605.14001755291</v>
          </cell>
          <cell r="BC53">
            <v>221741.33386086402</v>
          </cell>
          <cell r="BD53">
            <v>211692.9243059101</v>
          </cell>
          <cell r="BE53">
            <v>220283.03575317265</v>
          </cell>
          <cell r="BF53">
            <v>208662.1057326195</v>
          </cell>
          <cell r="BG53">
            <v>216542.27791733481</v>
          </cell>
          <cell r="BH53">
            <v>168161.03769509579</v>
          </cell>
          <cell r="BI53">
            <v>238000.55974141305</v>
          </cell>
          <cell r="BJ53">
            <v>420655.38340985391</v>
          </cell>
          <cell r="BK53">
            <v>360782.98883564072</v>
          </cell>
          <cell r="BL53">
            <v>382698.23015077529</v>
          </cell>
          <cell r="BM53">
            <v>385803.44280018966</v>
          </cell>
          <cell r="BN53">
            <v>409146.93518726621</v>
          </cell>
          <cell r="BO53">
            <v>383443.85564395745</v>
          </cell>
          <cell r="BP53">
            <v>366067.74972922186</v>
          </cell>
          <cell r="BQ53">
            <v>380922.10906944494</v>
          </cell>
          <cell r="BR53">
            <v>360826.73877621174</v>
          </cell>
          <cell r="BS53">
            <v>374453.44315754942</v>
          </cell>
          <cell r="BT53">
            <v>290790.69535748282</v>
          </cell>
          <cell r="BU53">
            <v>411559.94998176681</v>
          </cell>
          <cell r="BV53">
            <v>420655.38340985391</v>
          </cell>
          <cell r="BW53">
            <v>360782.98883564072</v>
          </cell>
          <cell r="BX53">
            <v>382698.23015077529</v>
          </cell>
          <cell r="BY53">
            <v>385803.44280018966</v>
          </cell>
          <cell r="BZ53">
            <v>409146.93518726621</v>
          </cell>
          <cell r="CA53">
            <v>383443.85564395745</v>
          </cell>
          <cell r="CB53">
            <v>366067.74972922186</v>
          </cell>
          <cell r="CC53">
            <v>380922.10906944494</v>
          </cell>
          <cell r="CD53">
            <v>360826.73877621174</v>
          </cell>
          <cell r="CE53">
            <v>374453.44315754942</v>
          </cell>
          <cell r="CF53">
            <v>290790.69535748282</v>
          </cell>
          <cell r="CG53">
            <v>411559.94998176681</v>
          </cell>
          <cell r="CH53">
            <v>511350.42661330139</v>
          </cell>
          <cell r="CI53">
            <v>438569.2957510007</v>
          </cell>
          <cell r="CJ53">
            <v>465209.5538762816</v>
          </cell>
          <cell r="CK53">
            <v>468984.26323607116</v>
          </cell>
          <cell r="CL53">
            <v>497360.70928085118</v>
          </cell>
          <cell r="CM53">
            <v>466115.93931450375</v>
          </cell>
          <cell r="CN53">
            <v>444993.47298505035</v>
          </cell>
          <cell r="CO53">
            <v>463050.49373233889</v>
          </cell>
          <cell r="CP53">
            <v>438622.4783599904</v>
          </cell>
          <cell r="CQ53">
            <v>455187.15665376914</v>
          </cell>
          <cell r="CR53">
            <v>353486.37385997653</v>
          </cell>
          <cell r="CS53">
            <v>500293.98006081855</v>
          </cell>
          <cell r="CT53">
            <v>511350.42661330139</v>
          </cell>
          <cell r="CU53">
            <v>438569.2957510007</v>
          </cell>
          <cell r="CV53">
            <v>465209.5538762816</v>
          </cell>
          <cell r="CW53">
            <v>468984.26323607116</v>
          </cell>
          <cell r="CX53">
            <v>497360.70928085118</v>
          </cell>
          <cell r="CY53">
            <v>466115.93931450375</v>
          </cell>
          <cell r="CZ53">
            <v>444993.47298505035</v>
          </cell>
          <cell r="DA53">
            <v>463050.49373233889</v>
          </cell>
          <cell r="DB53">
            <v>438622.4783599904</v>
          </cell>
          <cell r="DC53">
            <v>455187.15665376914</v>
          </cell>
          <cell r="DD53">
            <v>353486.37385997653</v>
          </cell>
          <cell r="DE53">
            <v>500293.98006081855</v>
          </cell>
          <cell r="DF53">
            <v>511350.42661330139</v>
          </cell>
          <cell r="DG53">
            <v>438569.2957510007</v>
          </cell>
          <cell r="DH53">
            <v>465209.5538762816</v>
          </cell>
          <cell r="DI53">
            <v>468984.26323607116</v>
          </cell>
          <cell r="DJ53">
            <v>497360.70928085118</v>
          </cell>
          <cell r="DK53">
            <v>466115.93931450375</v>
          </cell>
          <cell r="DL53">
            <v>444993.47298505035</v>
          </cell>
          <cell r="DM53">
            <v>463050.49373233889</v>
          </cell>
          <cell r="DN53">
            <v>438622.4783599904</v>
          </cell>
          <cell r="DO53">
            <v>455187.15665376914</v>
          </cell>
          <cell r="DP53">
            <v>353486.37385997653</v>
          </cell>
          <cell r="DQ53">
            <v>500293.98006081855</v>
          </cell>
        </row>
        <row r="54">
          <cell r="A54">
            <v>586</v>
          </cell>
          <cell r="B54">
            <v>2201</v>
          </cell>
          <cell r="C54">
            <v>2201</v>
          </cell>
          <cell r="D54">
            <v>2201</v>
          </cell>
          <cell r="E54">
            <v>2201</v>
          </cell>
          <cell r="F54">
            <v>2201</v>
          </cell>
          <cell r="G54">
            <v>2201</v>
          </cell>
          <cell r="H54">
            <v>2201</v>
          </cell>
          <cell r="I54">
            <v>2201</v>
          </cell>
          <cell r="J54">
            <v>2201</v>
          </cell>
          <cell r="K54">
            <v>2201</v>
          </cell>
          <cell r="L54">
            <v>2201</v>
          </cell>
          <cell r="M54">
            <v>2201</v>
          </cell>
          <cell r="N54">
            <v>2201</v>
          </cell>
          <cell r="O54">
            <v>2201</v>
          </cell>
          <cell r="P54">
            <v>2201</v>
          </cell>
          <cell r="Q54">
            <v>2201</v>
          </cell>
          <cell r="R54">
            <v>2201</v>
          </cell>
          <cell r="S54">
            <v>2201</v>
          </cell>
          <cell r="T54">
            <v>2201</v>
          </cell>
          <cell r="U54">
            <v>2201</v>
          </cell>
          <cell r="V54">
            <v>2201</v>
          </cell>
          <cell r="W54">
            <v>2201</v>
          </cell>
          <cell r="X54">
            <v>2201</v>
          </cell>
          <cell r="Y54">
            <v>2201</v>
          </cell>
          <cell r="Z54">
            <v>2201</v>
          </cell>
          <cell r="AA54">
            <v>2201</v>
          </cell>
          <cell r="AB54">
            <v>2201</v>
          </cell>
          <cell r="AC54">
            <v>2201</v>
          </cell>
          <cell r="AD54">
            <v>2201</v>
          </cell>
          <cell r="AE54">
            <v>2201</v>
          </cell>
          <cell r="AF54">
            <v>2201</v>
          </cell>
          <cell r="AG54">
            <v>2201</v>
          </cell>
          <cell r="AH54">
            <v>2201</v>
          </cell>
          <cell r="AI54">
            <v>2201</v>
          </cell>
          <cell r="AJ54">
            <v>2201</v>
          </cell>
          <cell r="AK54">
            <v>2201</v>
          </cell>
          <cell r="AL54">
            <v>2201</v>
          </cell>
          <cell r="AM54">
            <v>2201</v>
          </cell>
          <cell r="AN54">
            <v>2201</v>
          </cell>
          <cell r="AO54">
            <v>2201</v>
          </cell>
          <cell r="AP54">
            <v>2201</v>
          </cell>
          <cell r="AQ54">
            <v>2201</v>
          </cell>
          <cell r="AR54">
            <v>2201</v>
          </cell>
          <cell r="AS54">
            <v>2201</v>
          </cell>
          <cell r="AT54">
            <v>2201</v>
          </cell>
          <cell r="AU54">
            <v>2201</v>
          </cell>
          <cell r="AV54">
            <v>2201</v>
          </cell>
          <cell r="AW54">
            <v>2201</v>
          </cell>
          <cell r="AX54">
            <v>2201</v>
          </cell>
          <cell r="AY54">
            <v>2201</v>
          </cell>
          <cell r="AZ54">
            <v>2201</v>
          </cell>
          <cell r="BA54">
            <v>2201</v>
          </cell>
          <cell r="BB54">
            <v>2201</v>
          </cell>
          <cell r="BC54">
            <v>2201</v>
          </cell>
          <cell r="BD54">
            <v>2201</v>
          </cell>
          <cell r="BE54">
            <v>2201</v>
          </cell>
          <cell r="BF54">
            <v>2201</v>
          </cell>
          <cell r="BG54">
            <v>2201</v>
          </cell>
          <cell r="BH54">
            <v>2201</v>
          </cell>
          <cell r="BI54">
            <v>2201</v>
          </cell>
          <cell r="BJ54">
            <v>2201</v>
          </cell>
          <cell r="BK54">
            <v>2201</v>
          </cell>
          <cell r="BL54">
            <v>2201</v>
          </cell>
          <cell r="BM54">
            <v>2201</v>
          </cell>
          <cell r="BN54">
            <v>2201</v>
          </cell>
          <cell r="BO54">
            <v>2201</v>
          </cell>
          <cell r="BP54">
            <v>2201</v>
          </cell>
          <cell r="BQ54">
            <v>2201</v>
          </cell>
          <cell r="BR54">
            <v>2201</v>
          </cell>
          <cell r="BS54">
            <v>2201</v>
          </cell>
          <cell r="BT54">
            <v>2201</v>
          </cell>
          <cell r="BU54">
            <v>2201</v>
          </cell>
          <cell r="BV54">
            <v>2201</v>
          </cell>
          <cell r="BW54">
            <v>2201</v>
          </cell>
          <cell r="BX54">
            <v>2201</v>
          </cell>
          <cell r="BY54">
            <v>2201</v>
          </cell>
          <cell r="BZ54">
            <v>2201</v>
          </cell>
          <cell r="CA54">
            <v>2201</v>
          </cell>
          <cell r="CB54">
            <v>2201</v>
          </cell>
          <cell r="CC54">
            <v>2201</v>
          </cell>
          <cell r="CD54">
            <v>2201</v>
          </cell>
          <cell r="CE54">
            <v>2201</v>
          </cell>
          <cell r="CF54">
            <v>2201</v>
          </cell>
          <cell r="CG54">
            <v>2201</v>
          </cell>
          <cell r="CH54">
            <v>2201</v>
          </cell>
          <cell r="CI54">
            <v>2201</v>
          </cell>
          <cell r="CJ54">
            <v>2201</v>
          </cell>
          <cell r="CK54">
            <v>2201</v>
          </cell>
          <cell r="CL54">
            <v>2201</v>
          </cell>
          <cell r="CM54">
            <v>2201</v>
          </cell>
          <cell r="CN54">
            <v>2201</v>
          </cell>
          <cell r="CO54">
            <v>2201</v>
          </cell>
          <cell r="CP54">
            <v>2201</v>
          </cell>
          <cell r="CQ54">
            <v>2201</v>
          </cell>
          <cell r="CR54">
            <v>2201</v>
          </cell>
          <cell r="CS54">
            <v>2201</v>
          </cell>
          <cell r="CT54">
            <v>2201</v>
          </cell>
          <cell r="CU54">
            <v>2201</v>
          </cell>
          <cell r="CV54">
            <v>2201</v>
          </cell>
          <cell r="CW54">
            <v>2201</v>
          </cell>
          <cell r="CX54">
            <v>2201</v>
          </cell>
          <cell r="CY54">
            <v>2201</v>
          </cell>
          <cell r="CZ54">
            <v>2201</v>
          </cell>
          <cell r="DA54">
            <v>2201</v>
          </cell>
          <cell r="DB54">
            <v>2201</v>
          </cell>
          <cell r="DC54">
            <v>2201</v>
          </cell>
          <cell r="DD54">
            <v>2201</v>
          </cell>
          <cell r="DE54">
            <v>2201</v>
          </cell>
          <cell r="DF54">
            <v>2201</v>
          </cell>
          <cell r="DG54">
            <v>2201</v>
          </cell>
          <cell r="DH54">
            <v>2201</v>
          </cell>
          <cell r="DI54">
            <v>2201</v>
          </cell>
          <cell r="DJ54">
            <v>2201</v>
          </cell>
          <cell r="DK54">
            <v>2201</v>
          </cell>
          <cell r="DL54">
            <v>2201</v>
          </cell>
          <cell r="DM54">
            <v>2201</v>
          </cell>
          <cell r="DN54">
            <v>2201</v>
          </cell>
          <cell r="DO54">
            <v>2201</v>
          </cell>
          <cell r="DP54">
            <v>2201</v>
          </cell>
          <cell r="DQ54">
            <v>2201</v>
          </cell>
        </row>
        <row r="55">
          <cell r="A55">
            <v>607</v>
          </cell>
          <cell r="B55">
            <v>-8333</v>
          </cell>
          <cell r="C55">
            <v>-8333</v>
          </cell>
          <cell r="D55">
            <v>-8333</v>
          </cell>
          <cell r="E55">
            <v>-8333</v>
          </cell>
          <cell r="F55">
            <v>-8333</v>
          </cell>
          <cell r="G55">
            <v>-8333</v>
          </cell>
          <cell r="H55">
            <v>-8333</v>
          </cell>
          <cell r="I55">
            <v>-8333</v>
          </cell>
          <cell r="J55">
            <v>-8333</v>
          </cell>
          <cell r="K55">
            <v>-8333</v>
          </cell>
          <cell r="L55">
            <v>-8333</v>
          </cell>
          <cell r="M55">
            <v>-8333</v>
          </cell>
          <cell r="N55">
            <v>-8333</v>
          </cell>
          <cell r="O55">
            <v>-8333</v>
          </cell>
          <cell r="P55">
            <v>-8333</v>
          </cell>
          <cell r="Q55">
            <v>-8333</v>
          </cell>
          <cell r="R55">
            <v>-8333</v>
          </cell>
          <cell r="S55">
            <v>-8333</v>
          </cell>
          <cell r="T55">
            <v>-8333</v>
          </cell>
          <cell r="U55">
            <v>-8333</v>
          </cell>
          <cell r="V55">
            <v>-8333</v>
          </cell>
          <cell r="W55">
            <v>-8333</v>
          </cell>
          <cell r="X55">
            <v>-8333</v>
          </cell>
          <cell r="Y55">
            <v>-8333</v>
          </cell>
          <cell r="Z55">
            <v>-8333</v>
          </cell>
          <cell r="AA55">
            <v>-8333</v>
          </cell>
          <cell r="AB55">
            <v>-8333</v>
          </cell>
          <cell r="AC55">
            <v>-8333</v>
          </cell>
          <cell r="AD55">
            <v>-8333</v>
          </cell>
          <cell r="AE55">
            <v>-8333</v>
          </cell>
          <cell r="AF55">
            <v>-8333</v>
          </cell>
          <cell r="AG55">
            <v>-8333</v>
          </cell>
          <cell r="AH55">
            <v>-8333</v>
          </cell>
          <cell r="AI55">
            <v>-8333</v>
          </cell>
          <cell r="AJ55">
            <v>-8333</v>
          </cell>
          <cell r="AK55">
            <v>-8333</v>
          </cell>
          <cell r="AL55">
            <v>-8333</v>
          </cell>
          <cell r="AM55">
            <v>-8333</v>
          </cell>
          <cell r="AN55">
            <v>-8333</v>
          </cell>
          <cell r="AO55">
            <v>-8333</v>
          </cell>
          <cell r="AP55">
            <v>-8333</v>
          </cell>
          <cell r="AQ55">
            <v>-8333</v>
          </cell>
          <cell r="AR55">
            <v>-8333</v>
          </cell>
          <cell r="AS55">
            <v>-8333</v>
          </cell>
          <cell r="AT55">
            <v>-8333</v>
          </cell>
          <cell r="AU55">
            <v>-8333</v>
          </cell>
          <cell r="AV55">
            <v>-8333</v>
          </cell>
          <cell r="AW55">
            <v>-8333</v>
          </cell>
          <cell r="AX55">
            <v>-8333</v>
          </cell>
          <cell r="AY55">
            <v>-8333</v>
          </cell>
          <cell r="AZ55">
            <v>-8333</v>
          </cell>
          <cell r="BA55">
            <v>-8333</v>
          </cell>
          <cell r="BB55">
            <v>-8333</v>
          </cell>
          <cell r="BC55">
            <v>-8333</v>
          </cell>
          <cell r="BD55">
            <v>-8333</v>
          </cell>
          <cell r="BE55">
            <v>-8333</v>
          </cell>
          <cell r="BF55">
            <v>-8333</v>
          </cell>
          <cell r="BG55">
            <v>-8333</v>
          </cell>
          <cell r="BH55">
            <v>-8333</v>
          </cell>
          <cell r="BI55">
            <v>-8333</v>
          </cell>
          <cell r="BJ55">
            <v>-8333</v>
          </cell>
          <cell r="BK55">
            <v>-8333</v>
          </cell>
          <cell r="BL55">
            <v>-8333</v>
          </cell>
          <cell r="BM55">
            <v>-8333</v>
          </cell>
          <cell r="BN55">
            <v>-8333</v>
          </cell>
          <cell r="BO55">
            <v>-8333</v>
          </cell>
          <cell r="BP55">
            <v>-8333</v>
          </cell>
          <cell r="BQ55">
            <v>-8333</v>
          </cell>
          <cell r="BR55">
            <v>-8333</v>
          </cell>
          <cell r="BS55">
            <v>-8333</v>
          </cell>
          <cell r="BT55">
            <v>-8333</v>
          </cell>
          <cell r="BU55">
            <v>-8333</v>
          </cell>
          <cell r="BV55">
            <v>-8333</v>
          </cell>
          <cell r="BW55">
            <v>-8333</v>
          </cell>
          <cell r="BX55">
            <v>-8333</v>
          </cell>
          <cell r="BY55">
            <v>-8333</v>
          </cell>
          <cell r="BZ55">
            <v>-8333</v>
          </cell>
          <cell r="CA55">
            <v>-8333</v>
          </cell>
          <cell r="CB55">
            <v>-8333</v>
          </cell>
          <cell r="CC55">
            <v>-8333</v>
          </cell>
          <cell r="CD55">
            <v>-8333</v>
          </cell>
          <cell r="CE55">
            <v>-8333</v>
          </cell>
          <cell r="CF55">
            <v>-8333</v>
          </cell>
          <cell r="CG55">
            <v>-8333</v>
          </cell>
          <cell r="CH55">
            <v>-8333</v>
          </cell>
          <cell r="CI55">
            <v>-8333</v>
          </cell>
          <cell r="CJ55">
            <v>-8333</v>
          </cell>
          <cell r="CK55">
            <v>-8333</v>
          </cell>
          <cell r="CL55">
            <v>-8333</v>
          </cell>
          <cell r="CM55">
            <v>-8333</v>
          </cell>
          <cell r="CN55">
            <v>-8333</v>
          </cell>
          <cell r="CO55">
            <v>-8333</v>
          </cell>
          <cell r="CP55">
            <v>-8333</v>
          </cell>
          <cell r="CQ55">
            <v>-8333</v>
          </cell>
          <cell r="CR55">
            <v>-8333</v>
          </cell>
          <cell r="CS55">
            <v>-8333</v>
          </cell>
          <cell r="CT55">
            <v>-8333</v>
          </cell>
          <cell r="CU55">
            <v>-8333</v>
          </cell>
          <cell r="CV55">
            <v>-8333</v>
          </cell>
          <cell r="CW55">
            <v>-8333</v>
          </cell>
          <cell r="CX55">
            <v>-8333</v>
          </cell>
          <cell r="CY55">
            <v>-8333</v>
          </cell>
          <cell r="CZ55">
            <v>-8333</v>
          </cell>
          <cell r="DA55">
            <v>-8333</v>
          </cell>
          <cell r="DB55">
            <v>-8333</v>
          </cell>
          <cell r="DC55">
            <v>-8333</v>
          </cell>
          <cell r="DD55">
            <v>-8333</v>
          </cell>
          <cell r="DE55">
            <v>-8333</v>
          </cell>
          <cell r="DF55">
            <v>-8333</v>
          </cell>
          <cell r="DG55">
            <v>-8333</v>
          </cell>
          <cell r="DH55">
            <v>-8333</v>
          </cell>
          <cell r="DI55">
            <v>-8333</v>
          </cell>
          <cell r="DJ55">
            <v>-8333</v>
          </cell>
          <cell r="DK55">
            <v>-8333</v>
          </cell>
          <cell r="DL55">
            <v>-8333</v>
          </cell>
          <cell r="DM55">
            <v>-8333</v>
          </cell>
          <cell r="DN55">
            <v>-8333</v>
          </cell>
          <cell r="DO55">
            <v>-8333</v>
          </cell>
          <cell r="DP55">
            <v>-8333</v>
          </cell>
          <cell r="DQ55">
            <v>-8333</v>
          </cell>
        </row>
        <row r="56">
          <cell r="A56">
            <v>628</v>
          </cell>
          <cell r="B56">
            <v>-80000</v>
          </cell>
          <cell r="C56">
            <v>-80000</v>
          </cell>
          <cell r="D56">
            <v>-40000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</row>
        <row r="57">
          <cell r="A57">
            <v>633</v>
          </cell>
          <cell r="B57">
            <v>-278484.17</v>
          </cell>
          <cell r="C57">
            <v>-165126.04</v>
          </cell>
          <cell r="D57">
            <v>-148884.25</v>
          </cell>
          <cell r="E57">
            <v>-110281.75</v>
          </cell>
          <cell r="F57">
            <v>-55904.33</v>
          </cell>
          <cell r="G57">
            <v>-220198.19771462161</v>
          </cell>
          <cell r="H57">
            <v>-431446.07777248463</v>
          </cell>
          <cell r="I57">
            <v>-509978.52612063481</v>
          </cell>
          <cell r="J57">
            <v>-389458.68745926896</v>
          </cell>
          <cell r="K57">
            <v>-266442.45825821039</v>
          </cell>
          <cell r="L57">
            <v>-263272.85864248924</v>
          </cell>
          <cell r="M57">
            <v>-348039.13179807976</v>
          </cell>
          <cell r="N57">
            <v>-332585.85469981568</v>
          </cell>
          <cell r="O57">
            <v>-287238.3630071446</v>
          </cell>
          <cell r="P57">
            <v>-256904.70550576728</v>
          </cell>
          <cell r="Q57">
            <v>-167876.61746278414</v>
          </cell>
          <cell r="R57">
            <v>-166838.8904934859</v>
          </cell>
          <cell r="S57">
            <v>-217424.1430065445</v>
          </cell>
          <cell r="T57">
            <v>-423401.86642191483</v>
          </cell>
          <cell r="U57">
            <v>-501352.23356422613</v>
          </cell>
          <cell r="V57">
            <v>-381979.61227986112</v>
          </cell>
          <cell r="W57">
            <v>-259655.13801076013</v>
          </cell>
          <cell r="X57">
            <v>-257315.63605852818</v>
          </cell>
          <cell r="Y57">
            <v>-341123.47731525853</v>
          </cell>
          <cell r="Z57">
            <v>-294942.97411897231</v>
          </cell>
          <cell r="AA57">
            <v>-245387.73207689892</v>
          </cell>
          <cell r="AB57">
            <v>-207529.14310665548</v>
          </cell>
          <cell r="AC57">
            <v>-145159.79927412776</v>
          </cell>
          <cell r="AD57">
            <v>-116597.69071587898</v>
          </cell>
          <cell r="AE57">
            <v>-142749.07235446159</v>
          </cell>
          <cell r="AF57">
            <v>-323047.94094342558</v>
          </cell>
          <cell r="AG57">
            <v>-410410.33318383695</v>
          </cell>
          <cell r="AH57">
            <v>-327383.67729213845</v>
          </cell>
          <cell r="AI57">
            <v>-156575.17696308016</v>
          </cell>
          <cell r="AJ57">
            <v>-213466.69279194629</v>
          </cell>
          <cell r="AK57">
            <v>-338137.72203915479</v>
          </cell>
          <cell r="AL57">
            <v>-322859.19608548528</v>
          </cell>
          <cell r="AM57">
            <v>-281190.03499216156</v>
          </cell>
          <cell r="AN57">
            <v>-252782.15745878164</v>
          </cell>
          <cell r="AO57">
            <v>-161489.43644147326</v>
          </cell>
          <cell r="AP57">
            <v>-159864.78006048658</v>
          </cell>
          <cell r="AQ57">
            <v>-210086.92664625391</v>
          </cell>
          <cell r="AR57">
            <v>-415775.7010945598</v>
          </cell>
          <cell r="AS57">
            <v>-493381.56385012332</v>
          </cell>
          <cell r="AT57">
            <v>-374814.30942295986</v>
          </cell>
          <cell r="AU57">
            <v>-250787.33034195879</v>
          </cell>
          <cell r="AV57">
            <v>-253611.3918237699</v>
          </cell>
          <cell r="AW57">
            <v>-334650.52812144835</v>
          </cell>
          <cell r="AX57">
            <v>-303542.08928110392</v>
          </cell>
          <cell r="AY57">
            <v>-264172.05677402596</v>
          </cell>
          <cell r="AZ57">
            <v>-233797.72973389918</v>
          </cell>
          <cell r="BA57">
            <v>-140163.23111184096</v>
          </cell>
          <cell r="BB57">
            <v>-144320.45234352796</v>
          </cell>
          <cell r="BC57">
            <v>-188874.02524523879</v>
          </cell>
          <cell r="BD57">
            <v>-386871.25505657488</v>
          </cell>
          <cell r="BE57">
            <v>-477098.89609760622</v>
          </cell>
          <cell r="BF57">
            <v>-349550.83897253621</v>
          </cell>
          <cell r="BG57">
            <v>-234407.28818422463</v>
          </cell>
          <cell r="BH57">
            <v>-236697.57678331088</v>
          </cell>
          <cell r="BI57">
            <v>-313744.75225485041</v>
          </cell>
          <cell r="BJ57">
            <v>-304168.26121737814</v>
          </cell>
          <cell r="BK57">
            <v>-261695.24706109855</v>
          </cell>
          <cell r="BL57">
            <v>-229146.62316709489</v>
          </cell>
          <cell r="BM57">
            <v>-140847.94256363044</v>
          </cell>
          <cell r="BN57">
            <v>-141972.35071099448</v>
          </cell>
          <cell r="BO57">
            <v>-180474.60986997469</v>
          </cell>
          <cell r="BP57">
            <v>-405892.51264114468</v>
          </cell>
          <cell r="BQ57">
            <v>-486918.32695395255</v>
          </cell>
          <cell r="BR57">
            <v>-344100.32074382913</v>
          </cell>
          <cell r="BS57">
            <v>-232969.91570774111</v>
          </cell>
          <cell r="BT57">
            <v>-240847.84991254663</v>
          </cell>
          <cell r="BU57">
            <v>-298291.1519070497</v>
          </cell>
          <cell r="BV57">
            <v>-306025.31878985907</v>
          </cell>
          <cell r="BW57">
            <v>-253261.2513818072</v>
          </cell>
          <cell r="BX57">
            <v>-208666.03084134022</v>
          </cell>
          <cell r="BY57">
            <v>-151635.10605276836</v>
          </cell>
          <cell r="BZ57">
            <v>-175135.39711238453</v>
          </cell>
          <cell r="CA57">
            <v>-225366.17618378132</v>
          </cell>
          <cell r="CB57">
            <v>-342463.29934892722</v>
          </cell>
          <cell r="CC57">
            <v>-394606.75671486434</v>
          </cell>
          <cell r="CD57">
            <v>-306613.06688417884</v>
          </cell>
          <cell r="CE57">
            <v>-213284.29272519654</v>
          </cell>
          <cell r="CF57">
            <v>-215976.69321826895</v>
          </cell>
          <cell r="CG57">
            <v>-253641.44742613379</v>
          </cell>
          <cell r="CH57">
            <v>-256742.8837035422</v>
          </cell>
          <cell r="CI57">
            <v>-206780.79809925193</v>
          </cell>
          <cell r="CJ57">
            <v>-207087.47521819209</v>
          </cell>
          <cell r="CK57">
            <v>-211540.06930201201</v>
          </cell>
          <cell r="CL57">
            <v>-193183.9775592839</v>
          </cell>
          <cell r="CM57">
            <v>-227841.34598711607</v>
          </cell>
          <cell r="CN57">
            <v>-357627.06531578413</v>
          </cell>
          <cell r="CO57">
            <v>-453423.39388053963</v>
          </cell>
          <cell r="CP57">
            <v>-368057.70824514062</v>
          </cell>
          <cell r="CQ57">
            <v>-234827.62508753978</v>
          </cell>
          <cell r="CR57">
            <v>-220327.39371357614</v>
          </cell>
          <cell r="CS57">
            <v>-287170.00557607308</v>
          </cell>
          <cell r="CT57">
            <v>-272890.17035630386</v>
          </cell>
          <cell r="CU57">
            <v>-277149.63092167687</v>
          </cell>
          <cell r="CV57">
            <v>-232416.01871222284</v>
          </cell>
          <cell r="CW57">
            <v>-213817.767907514</v>
          </cell>
          <cell r="CX57">
            <v>-191007.51992554936</v>
          </cell>
          <cell r="CY57">
            <v>-256713.23376263291</v>
          </cell>
          <cell r="CZ57">
            <v>-372836.19551700412</v>
          </cell>
          <cell r="DA57">
            <v>-494065.57262874267</v>
          </cell>
          <cell r="DB57">
            <v>-390489.32941680623</v>
          </cell>
          <cell r="DC57">
            <v>-249787.50044542763</v>
          </cell>
          <cell r="DD57">
            <v>-259876.63343429094</v>
          </cell>
          <cell r="DE57">
            <v>-305723.80339493271</v>
          </cell>
          <cell r="DF57">
            <v>-319752.21694056172</v>
          </cell>
          <cell r="DG57">
            <v>-256015.18570040408</v>
          </cell>
          <cell r="DH57">
            <v>-254136.39932853085</v>
          </cell>
          <cell r="DI57">
            <v>-246180.34598980803</v>
          </cell>
          <cell r="DJ57">
            <v>-251120.65764297044</v>
          </cell>
          <cell r="DK57">
            <v>-306930.50624905998</v>
          </cell>
          <cell r="DL57">
            <v>-415707.20750282996</v>
          </cell>
          <cell r="DM57">
            <v>-558378.80951447913</v>
          </cell>
          <cell r="DN57">
            <v>-402117.7656621206</v>
          </cell>
          <cell r="DO57">
            <v>-274670.42955503322</v>
          </cell>
          <cell r="DP57">
            <v>-283039.74762325193</v>
          </cell>
          <cell r="DQ57">
            <v>-330562.19245187391</v>
          </cell>
        </row>
        <row r="58">
          <cell r="A58">
            <v>637</v>
          </cell>
          <cell r="B58">
            <v>-156887.94</v>
          </cell>
          <cell r="C58">
            <v>-184941.94200000001</v>
          </cell>
          <cell r="D58">
            <v>-188552.242</v>
          </cell>
          <cell r="E58">
            <v>-223982.71445878781</v>
          </cell>
          <cell r="F58">
            <v>-15597.685983273666</v>
          </cell>
          <cell r="G58">
            <v>-14902.421199914999</v>
          </cell>
          <cell r="H58">
            <v>-43101.36658631661</v>
          </cell>
          <cell r="I58">
            <v>-59116.174654015194</v>
          </cell>
          <cell r="J58">
            <v>-52928.468390976312</v>
          </cell>
          <cell r="K58">
            <v>-50115.88772967871</v>
          </cell>
          <cell r="L58">
            <v>-49998.153061639052</v>
          </cell>
          <cell r="M58">
            <v>-39974.601718971098</v>
          </cell>
          <cell r="N58">
            <v>-88977.686899658613</v>
          </cell>
          <cell r="O58">
            <v>-88218.129215810797</v>
          </cell>
          <cell r="P58">
            <v>-122145.80478089847</v>
          </cell>
          <cell r="Q58">
            <v>-148513.38023199508</v>
          </cell>
          <cell r="R58">
            <v>-3176.6861036884075</v>
          </cell>
          <cell r="S58">
            <v>-14177.168549106078</v>
          </cell>
          <cell r="T58">
            <v>-13093.658464529261</v>
          </cell>
          <cell r="U58">
            <v>-47078.514453831216</v>
          </cell>
          <cell r="V58">
            <v>-66692.713531457033</v>
          </cell>
          <cell r="W58">
            <v>-69545.552898324095</v>
          </cell>
          <cell r="X58">
            <v>-56725.940020317532</v>
          </cell>
          <cell r="Y58">
            <v>-43162.401916914241</v>
          </cell>
          <cell r="Z58">
            <v>-20242.758045456052</v>
          </cell>
          <cell r="AA58">
            <v>-33463.777249863197</v>
          </cell>
          <cell r="AB58">
            <v>-45207.407906510343</v>
          </cell>
          <cell r="AC58">
            <v>-54390.833990810665</v>
          </cell>
          <cell r="AD58">
            <v>46387.926386582141</v>
          </cell>
          <cell r="AE58">
            <v>43297.54916219716</v>
          </cell>
          <cell r="AF58">
            <v>60923.282648523949</v>
          </cell>
          <cell r="AG58">
            <v>51861.678163904609</v>
          </cell>
          <cell r="AH58">
            <v>10817.901046464831</v>
          </cell>
          <cell r="AI58">
            <v>-12280.939882636332</v>
          </cell>
          <cell r="AJ58">
            <v>-9545.3567139453371</v>
          </cell>
          <cell r="AK58">
            <v>-3801.5944920375769</v>
          </cell>
          <cell r="AL58">
            <v>-32772.181812387142</v>
          </cell>
          <cell r="AM58">
            <v>-32772.181812387142</v>
          </cell>
          <cell r="AN58">
            <v>-32772.181812387142</v>
          </cell>
          <cell r="AO58">
            <v>-32772.181812387142</v>
          </cell>
          <cell r="AP58">
            <v>-32772.181812387142</v>
          </cell>
          <cell r="AQ58">
            <v>-32772.181812387142</v>
          </cell>
          <cell r="AR58">
            <v>-32772.181812387142</v>
          </cell>
          <cell r="AS58">
            <v>-32772.181812387142</v>
          </cell>
          <cell r="AT58">
            <v>-32772.181812387142</v>
          </cell>
          <cell r="AU58">
            <v>-32772.181812387142</v>
          </cell>
          <cell r="AV58">
            <v>-32772.181812387142</v>
          </cell>
          <cell r="AW58">
            <v>-32772.181812387142</v>
          </cell>
          <cell r="AX58">
            <v>-40453.267734126137</v>
          </cell>
          <cell r="AY58">
            <v>-40453.267734126137</v>
          </cell>
          <cell r="AZ58">
            <v>-40453.267734126137</v>
          </cell>
          <cell r="BA58">
            <v>-40453.267734126137</v>
          </cell>
          <cell r="BB58">
            <v>-40453.267734126137</v>
          </cell>
          <cell r="BC58">
            <v>-40453.267734126137</v>
          </cell>
          <cell r="BD58">
            <v>-40453.267734126137</v>
          </cell>
          <cell r="BE58">
            <v>-40453.267734126137</v>
          </cell>
          <cell r="BF58">
            <v>-40453.267734126137</v>
          </cell>
          <cell r="BG58">
            <v>-40453.267734126137</v>
          </cell>
          <cell r="BH58">
            <v>-40453.267734126137</v>
          </cell>
          <cell r="BI58">
            <v>-40453.267734126137</v>
          </cell>
          <cell r="BJ58">
            <v>-19241.452079723244</v>
          </cell>
          <cell r="BK58">
            <v>-19241.452079723244</v>
          </cell>
          <cell r="BL58">
            <v>-19241.452079723244</v>
          </cell>
          <cell r="BM58">
            <v>-19241.452079723244</v>
          </cell>
          <cell r="BN58">
            <v>-19241.452079723244</v>
          </cell>
          <cell r="BO58">
            <v>-19241.452079723244</v>
          </cell>
          <cell r="BP58">
            <v>-19241.452079723244</v>
          </cell>
          <cell r="BQ58">
            <v>-19241.452079723244</v>
          </cell>
          <cell r="BR58">
            <v>-19241.452079723244</v>
          </cell>
          <cell r="BS58">
            <v>-19241.452079723244</v>
          </cell>
          <cell r="BT58">
            <v>-19241.452079723244</v>
          </cell>
          <cell r="BU58">
            <v>-19241.452079723244</v>
          </cell>
          <cell r="BV58">
            <v>64253.257817776845</v>
          </cell>
          <cell r="BW58">
            <v>64253.257817776845</v>
          </cell>
          <cell r="BX58">
            <v>64253.257817776845</v>
          </cell>
          <cell r="BY58">
            <v>64253.257817776845</v>
          </cell>
          <cell r="BZ58">
            <v>64253.257817776845</v>
          </cell>
          <cell r="CA58">
            <v>64253.257817776845</v>
          </cell>
          <cell r="CB58">
            <v>64253.257817776845</v>
          </cell>
          <cell r="CC58">
            <v>64253.257817776845</v>
          </cell>
          <cell r="CD58">
            <v>64253.257817776845</v>
          </cell>
          <cell r="CE58">
            <v>64253.257817776845</v>
          </cell>
          <cell r="CF58">
            <v>64253.257817776845</v>
          </cell>
          <cell r="CG58">
            <v>64253.257817776845</v>
          </cell>
          <cell r="CH58">
            <v>18322.755167142401</v>
          </cell>
          <cell r="CI58">
            <v>18322.755167142401</v>
          </cell>
          <cell r="CJ58">
            <v>18322.755167142401</v>
          </cell>
          <cell r="CK58">
            <v>18322.755167142401</v>
          </cell>
          <cell r="CL58">
            <v>18322.755167142401</v>
          </cell>
          <cell r="CM58">
            <v>18322.755167142401</v>
          </cell>
          <cell r="CN58">
            <v>18322.755167142401</v>
          </cell>
          <cell r="CO58">
            <v>18322.755167142401</v>
          </cell>
          <cell r="CP58">
            <v>18322.755167142401</v>
          </cell>
          <cell r="CQ58">
            <v>18322.755167142401</v>
          </cell>
          <cell r="CR58">
            <v>18322.755167142401</v>
          </cell>
          <cell r="CS58">
            <v>18322.755167142401</v>
          </cell>
          <cell r="CT58">
            <v>-236940.66803760387</v>
          </cell>
          <cell r="CU58">
            <v>-236940.66803760387</v>
          </cell>
          <cell r="CV58">
            <v>-236940.66803760387</v>
          </cell>
          <cell r="CW58">
            <v>-236940.66803760387</v>
          </cell>
          <cell r="CX58">
            <v>-236940.66803760387</v>
          </cell>
          <cell r="CY58">
            <v>-236940.66803760387</v>
          </cell>
          <cell r="CZ58">
            <v>-236940.66803760387</v>
          </cell>
          <cell r="DA58">
            <v>-236940.66803760387</v>
          </cell>
          <cell r="DB58">
            <v>-236940.66803760387</v>
          </cell>
          <cell r="DC58">
            <v>-236940.66803760387</v>
          </cell>
          <cell r="DD58">
            <v>-236940.66803760387</v>
          </cell>
          <cell r="DE58">
            <v>-236940.66803760387</v>
          </cell>
          <cell r="DF58">
            <v>-322259.85474441946</v>
          </cell>
          <cell r="DG58">
            <v>-322259.85474441946</v>
          </cell>
          <cell r="DH58">
            <v>-322259.85474441946</v>
          </cell>
          <cell r="DI58">
            <v>-322259.85474441946</v>
          </cell>
          <cell r="DJ58">
            <v>-322259.85474441946</v>
          </cell>
          <cell r="DK58">
            <v>-322259.85474441946</v>
          </cell>
          <cell r="DL58">
            <v>-322259.85474441946</v>
          </cell>
          <cell r="DM58">
            <v>-322259.85474441946</v>
          </cell>
          <cell r="DN58">
            <v>-322259.85474441946</v>
          </cell>
          <cell r="DO58">
            <v>-322259.85474441946</v>
          </cell>
          <cell r="DP58">
            <v>-322259.85474441946</v>
          </cell>
          <cell r="DQ58">
            <v>-322259.85474441946</v>
          </cell>
        </row>
        <row r="59">
          <cell r="A59">
            <v>646</v>
          </cell>
          <cell r="B59">
            <v>-804686.56</v>
          </cell>
          <cell r="C59">
            <v>-776227.44</v>
          </cell>
          <cell r="D59">
            <v>-804687.06</v>
          </cell>
          <cell r="E59">
            <v>-795201.25</v>
          </cell>
          <cell r="F59">
            <v>-804688.1</v>
          </cell>
          <cell r="G59">
            <v>-795202.25</v>
          </cell>
          <cell r="H59">
            <v>-804689.1</v>
          </cell>
          <cell r="I59">
            <v>-804689.6</v>
          </cell>
          <cell r="J59">
            <v>-795203.75</v>
          </cell>
          <cell r="K59">
            <v>-804690.6</v>
          </cell>
          <cell r="L59">
            <v>-795204.8</v>
          </cell>
          <cell r="M59">
            <v>-804691.7</v>
          </cell>
          <cell r="N59">
            <v>-804686.56</v>
          </cell>
          <cell r="O59">
            <v>-776227.44</v>
          </cell>
          <cell r="P59">
            <v>-804687.06</v>
          </cell>
          <cell r="Q59">
            <v>-795201.25</v>
          </cell>
          <cell r="R59">
            <v>-804688.1</v>
          </cell>
          <cell r="S59">
            <v>-795202.25</v>
          </cell>
          <cell r="T59">
            <v>-804689.1</v>
          </cell>
          <cell r="U59">
            <v>-804689.6</v>
          </cell>
          <cell r="V59">
            <v>-795203.75</v>
          </cell>
          <cell r="W59">
            <v>-804690.6</v>
          </cell>
          <cell r="X59">
            <v>-795204.8</v>
          </cell>
          <cell r="Y59">
            <v>-804691.7</v>
          </cell>
          <cell r="Z59">
            <v>-804686.56</v>
          </cell>
          <cell r="AA59">
            <v>-776227.44</v>
          </cell>
          <cell r="AB59">
            <v>-804687.06</v>
          </cell>
          <cell r="AC59">
            <v>-795201.25</v>
          </cell>
          <cell r="AD59">
            <v>-804688.1</v>
          </cell>
          <cell r="AE59">
            <v>-795202.25</v>
          </cell>
          <cell r="AF59">
            <v>-804689.1</v>
          </cell>
          <cell r="AG59">
            <v>-804689.6</v>
          </cell>
          <cell r="AH59">
            <v>-795203.75</v>
          </cell>
          <cell r="AI59">
            <v>-804690.6</v>
          </cell>
          <cell r="AJ59">
            <v>-795204.8</v>
          </cell>
          <cell r="AK59">
            <v>-804691.7</v>
          </cell>
          <cell r="AL59">
            <v>-804686.56</v>
          </cell>
          <cell r="AM59">
            <v>-776227.44</v>
          </cell>
          <cell r="AN59">
            <v>-804687.06</v>
          </cell>
          <cell r="AO59">
            <v>-795201.25</v>
          </cell>
          <cell r="AP59">
            <v>-804688.1</v>
          </cell>
          <cell r="AQ59">
            <v>-795202.25</v>
          </cell>
          <cell r="AR59">
            <v>-804689.1</v>
          </cell>
          <cell r="AS59">
            <v>-804689.6</v>
          </cell>
          <cell r="AT59">
            <v>-795203.75</v>
          </cell>
          <cell r="AU59">
            <v>-804690.6</v>
          </cell>
          <cell r="AV59">
            <v>-795204.8</v>
          </cell>
          <cell r="AW59">
            <v>-804691.7</v>
          </cell>
          <cell r="AX59">
            <v>-804686.56</v>
          </cell>
          <cell r="AY59">
            <v>-776227.44</v>
          </cell>
          <cell r="AZ59">
            <v>-804687.06</v>
          </cell>
          <cell r="BA59">
            <v>-795201.25</v>
          </cell>
          <cell r="BB59">
            <v>-804688.1</v>
          </cell>
          <cell r="BC59">
            <v>-795202.25</v>
          </cell>
          <cell r="BD59">
            <v>-804689.1</v>
          </cell>
          <cell r="BE59">
            <v>-804689.6</v>
          </cell>
          <cell r="BF59">
            <v>-795203.75</v>
          </cell>
          <cell r="BG59">
            <v>-804690.6</v>
          </cell>
          <cell r="BH59">
            <v>-795204.8</v>
          </cell>
          <cell r="BI59">
            <v>-804691.7</v>
          </cell>
          <cell r="BJ59">
            <v>-804686.56</v>
          </cell>
          <cell r="BK59">
            <v>-776227.44</v>
          </cell>
          <cell r="BL59">
            <v>-804687.06</v>
          </cell>
          <cell r="BM59">
            <v>-795201.25</v>
          </cell>
          <cell r="BN59">
            <v>-804688.1</v>
          </cell>
          <cell r="BO59">
            <v>-795202.25</v>
          </cell>
          <cell r="BP59">
            <v>-804689.1</v>
          </cell>
          <cell r="BQ59">
            <v>-804689.6</v>
          </cell>
          <cell r="BR59">
            <v>-795203.75</v>
          </cell>
          <cell r="BS59">
            <v>-804690.6</v>
          </cell>
          <cell r="BT59">
            <v>-795204.8</v>
          </cell>
          <cell r="BU59">
            <v>-804691.7</v>
          </cell>
          <cell r="BV59">
            <v>-804686.56</v>
          </cell>
          <cell r="BW59">
            <v>-776227.44</v>
          </cell>
          <cell r="BX59">
            <v>-804687.06</v>
          </cell>
          <cell r="BY59">
            <v>-795201.25</v>
          </cell>
          <cell r="BZ59">
            <v>-804688.1</v>
          </cell>
          <cell r="CA59">
            <v>-795202.25</v>
          </cell>
          <cell r="CB59">
            <v>-804689.1</v>
          </cell>
          <cell r="CC59">
            <v>-804689.6</v>
          </cell>
          <cell r="CD59">
            <v>-795203.75</v>
          </cell>
          <cell r="CE59">
            <v>-804690.6</v>
          </cell>
          <cell r="CF59">
            <v>-795204.8</v>
          </cell>
          <cell r="CG59">
            <v>-804691.7</v>
          </cell>
          <cell r="CH59">
            <v>-804686.56</v>
          </cell>
          <cell r="CI59">
            <v>-776227.44</v>
          </cell>
          <cell r="CJ59">
            <v>-804687.06</v>
          </cell>
          <cell r="CK59">
            <v>-795201.25</v>
          </cell>
          <cell r="CL59">
            <v>-804688.1</v>
          </cell>
          <cell r="CM59">
            <v>-795202.25</v>
          </cell>
          <cell r="CN59">
            <v>-804689.1</v>
          </cell>
          <cell r="CO59">
            <v>-804689.6</v>
          </cell>
          <cell r="CP59">
            <v>-795203.75</v>
          </cell>
          <cell r="CQ59">
            <v>-804690.6</v>
          </cell>
          <cell r="CR59">
            <v>-795204.8</v>
          </cell>
          <cell r="CS59">
            <v>-804691.7</v>
          </cell>
          <cell r="CT59">
            <v>-804686.56</v>
          </cell>
          <cell r="CU59">
            <v>-776227.44</v>
          </cell>
          <cell r="CV59">
            <v>-804687.06</v>
          </cell>
          <cell r="CW59">
            <v>-795201.25</v>
          </cell>
          <cell r="CX59">
            <v>-804688.1</v>
          </cell>
          <cell r="CY59">
            <v>-795202.25</v>
          </cell>
          <cell r="CZ59">
            <v>-804689.1</v>
          </cell>
          <cell r="DA59">
            <v>-804689.6</v>
          </cell>
          <cell r="DB59">
            <v>-795203.75</v>
          </cell>
          <cell r="DC59">
            <v>-804690.6</v>
          </cell>
          <cell r="DD59">
            <v>-795204.8</v>
          </cell>
          <cell r="DE59">
            <v>-804691.7</v>
          </cell>
          <cell r="DF59">
            <v>-804686.56</v>
          </cell>
          <cell r="DG59">
            <v>-776227.44</v>
          </cell>
          <cell r="DH59">
            <v>-804687.06</v>
          </cell>
          <cell r="DI59">
            <v>-795201.25</v>
          </cell>
          <cell r="DJ59">
            <v>-804688.1</v>
          </cell>
          <cell r="DK59">
            <v>-795202.25</v>
          </cell>
          <cell r="DL59">
            <v>-804689.1</v>
          </cell>
          <cell r="DM59">
            <v>-804689.6</v>
          </cell>
          <cell r="DN59">
            <v>-795203.75</v>
          </cell>
          <cell r="DO59">
            <v>-804690.6</v>
          </cell>
          <cell r="DP59">
            <v>-795204.8</v>
          </cell>
          <cell r="DQ59">
            <v>-804691.7</v>
          </cell>
        </row>
        <row r="60">
          <cell r="A60">
            <v>664</v>
          </cell>
          <cell r="B60">
            <v>-5217687.5</v>
          </cell>
          <cell r="C60">
            <v>-353800.00000000081</v>
          </cell>
          <cell r="D60">
            <v>2724900</v>
          </cell>
          <cell r="E60">
            <v>790650.00031000073</v>
          </cell>
          <cell r="F60">
            <v>5097950.001960001</v>
          </cell>
          <cell r="G60">
            <v>6384600.0051699998</v>
          </cell>
          <cell r="H60">
            <v>10015635.000639999</v>
          </cell>
          <cell r="I60">
            <v>10437389.99896</v>
          </cell>
          <cell r="J60">
            <v>8192249.9984100023</v>
          </cell>
          <cell r="K60">
            <v>4006904.9995599994</v>
          </cell>
          <cell r="L60">
            <v>6175800.0036800001</v>
          </cell>
          <cell r="M60">
            <v>8129052.5053700004</v>
          </cell>
          <cell r="N60">
            <v>4571725.0011600005</v>
          </cell>
          <cell r="O60">
            <v>3780700.0008700001</v>
          </cell>
          <cell r="P60">
            <v>3415037.5008499995</v>
          </cell>
          <cell r="Q60">
            <v>-858172.49979999987</v>
          </cell>
          <cell r="R60">
            <v>-1368494.9994000003</v>
          </cell>
          <cell r="S60">
            <v>-1078169.9996199999</v>
          </cell>
          <cell r="T60">
            <v>-349059.99981000007</v>
          </cell>
          <cell r="U60">
            <v>-110359.99989000004</v>
          </cell>
          <cell r="V60">
            <v>-112424.99994000001</v>
          </cell>
          <cell r="W60">
            <v>-1567173.9987500003</v>
          </cell>
          <cell r="X60">
            <v>-1071705.0005699995</v>
          </cell>
          <cell r="Y60">
            <v>67440.498419998941</v>
          </cell>
          <cell r="Z60">
            <v>493946.24886000296</v>
          </cell>
          <cell r="AA60">
            <v>446144.99895000027</v>
          </cell>
          <cell r="AB60">
            <v>19870.998870001222</v>
          </cell>
          <cell r="AC60">
            <v>-1181549.9994700002</v>
          </cell>
          <cell r="AD60">
            <v>-1325559.9994800007</v>
          </cell>
          <cell r="AE60">
            <v>-1159049.9994700011</v>
          </cell>
          <cell r="AF60">
            <v>-408920.99983000039</v>
          </cell>
          <cell r="AG60">
            <v>-238420.99976999985</v>
          </cell>
          <cell r="AH60">
            <v>-271799.99981000012</v>
          </cell>
          <cell r="AI60">
            <v>-417430.49970000039</v>
          </cell>
          <cell r="AJ60">
            <v>337575.00000999996</v>
          </cell>
          <cell r="AK60">
            <v>1092269.5000899995</v>
          </cell>
          <cell r="AL60">
            <v>249053.99996999995</v>
          </cell>
          <cell r="AM60">
            <v>38975.999959999994</v>
          </cell>
          <cell r="AN60">
            <v>-5332.0001399999965</v>
          </cell>
          <cell r="AO60">
            <v>-73500.00006000002</v>
          </cell>
          <cell r="AP60">
            <v>-82150.000060000006</v>
          </cell>
          <cell r="AQ60">
            <v>85500.000080000013</v>
          </cell>
          <cell r="AR60">
            <v>1105024.7855699998</v>
          </cell>
          <cell r="AS60">
            <v>1539023.9643700002</v>
          </cell>
          <cell r="AT60">
            <v>1528377.8680800002</v>
          </cell>
          <cell r="AU60">
            <v>874072.81078000006</v>
          </cell>
          <cell r="AV60">
            <v>-510000.00024999998</v>
          </cell>
          <cell r="AW60">
            <v>578399.65536000009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</row>
        <row r="61">
          <cell r="A61">
            <v>691</v>
          </cell>
          <cell r="B61">
            <v>0</v>
          </cell>
          <cell r="C61">
            <v>0</v>
          </cell>
          <cell r="D61">
            <v>-31942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-32869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-33822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-34803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-35812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-36850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-37919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-39019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-40015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-41315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</row>
        <row r="62">
          <cell r="A62">
            <v>721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</row>
        <row r="63">
          <cell r="A63">
            <v>725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-3100</v>
          </cell>
          <cell r="I63">
            <v>-3100</v>
          </cell>
          <cell r="J63">
            <v>-3000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-3100</v>
          </cell>
          <cell r="U63">
            <v>-3100</v>
          </cell>
          <cell r="V63">
            <v>-3000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-3100</v>
          </cell>
          <cell r="AG63">
            <v>-3100</v>
          </cell>
          <cell r="AH63">
            <v>-3000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-3100</v>
          </cell>
          <cell r="AS63">
            <v>-3100</v>
          </cell>
          <cell r="AT63">
            <v>-3000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</row>
        <row r="64">
          <cell r="A64">
            <v>732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</row>
        <row r="65">
          <cell r="A65">
            <v>738</v>
          </cell>
          <cell r="B65">
            <v>216004.02</v>
          </cell>
          <cell r="C65">
            <v>201217.53</v>
          </cell>
          <cell r="D65">
            <v>214247.33</v>
          </cell>
          <cell r="E65">
            <v>206463.2</v>
          </cell>
          <cell r="F65">
            <v>212476</v>
          </cell>
          <cell r="G65">
            <v>204756.23</v>
          </cell>
          <cell r="H65">
            <v>420696.25</v>
          </cell>
          <cell r="I65">
            <v>521032.53</v>
          </cell>
          <cell r="J65">
            <v>202208.45</v>
          </cell>
          <cell r="K65">
            <v>208097.36</v>
          </cell>
          <cell r="L65">
            <v>200536.67</v>
          </cell>
          <cell r="M65">
            <v>206376.88</v>
          </cell>
          <cell r="N65">
            <v>205154.64</v>
          </cell>
          <cell r="O65">
            <v>184505.47</v>
          </cell>
          <cell r="P65">
            <v>203481.66</v>
          </cell>
          <cell r="Q65">
            <v>195800.03</v>
          </cell>
          <cell r="R65">
            <v>201766.3</v>
          </cell>
          <cell r="S65">
            <v>42340.24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</row>
        <row r="66">
          <cell r="A66">
            <v>740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</row>
        <row r="67">
          <cell r="A67">
            <v>5158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-1003648.4150992981</v>
          </cell>
          <cell r="AY67">
            <v>-1003648.4150992981</v>
          </cell>
          <cell r="AZ67">
            <v>-1003648.4150992981</v>
          </cell>
          <cell r="BA67">
            <v>-1003648.4150992981</v>
          </cell>
          <cell r="BB67">
            <v>-1003648.4150992981</v>
          </cell>
          <cell r="BC67">
            <v>-1003648.4150992981</v>
          </cell>
          <cell r="BD67">
            <v>-1003648.4150992981</v>
          </cell>
          <cell r="BE67">
            <v>-1003648.4150992981</v>
          </cell>
          <cell r="BF67">
            <v>-1003648.4150992981</v>
          </cell>
          <cell r="BG67">
            <v>-1003648.4150992981</v>
          </cell>
          <cell r="BH67">
            <v>-1003648.4150992981</v>
          </cell>
          <cell r="BI67">
            <v>-1003648.4150992981</v>
          </cell>
          <cell r="BJ67">
            <v>-2930814.7277430072</v>
          </cell>
          <cell r="BK67">
            <v>-2930814.7277430072</v>
          </cell>
          <cell r="BL67">
            <v>-2930814.7277430072</v>
          </cell>
          <cell r="BM67">
            <v>-2930814.7277430072</v>
          </cell>
          <cell r="BN67">
            <v>-2930814.7277430072</v>
          </cell>
          <cell r="BO67">
            <v>-2930814.7277430072</v>
          </cell>
          <cell r="BP67">
            <v>-2930814.7277430072</v>
          </cell>
          <cell r="BQ67">
            <v>-2930814.7277430072</v>
          </cell>
          <cell r="BR67">
            <v>-2930814.7277430072</v>
          </cell>
          <cell r="BS67">
            <v>-2930814.7277430072</v>
          </cell>
          <cell r="BT67">
            <v>-2930814.7277430072</v>
          </cell>
          <cell r="BU67">
            <v>-2930814.7277430072</v>
          </cell>
          <cell r="BV67">
            <v>-2106341.8489055387</v>
          </cell>
          <cell r="BW67">
            <v>-2106341.8489055387</v>
          </cell>
          <cell r="BX67">
            <v>-2106341.8489055387</v>
          </cell>
          <cell r="BY67">
            <v>-2106341.8489055387</v>
          </cell>
          <cell r="BZ67">
            <v>-2106341.8489055387</v>
          </cell>
          <cell r="CA67">
            <v>-2106341.8489055387</v>
          </cell>
          <cell r="CB67">
            <v>-2106341.8489055387</v>
          </cell>
          <cell r="CC67">
            <v>-2106341.8489055387</v>
          </cell>
          <cell r="CD67">
            <v>-2106341.8489055387</v>
          </cell>
          <cell r="CE67">
            <v>-2106341.8489055387</v>
          </cell>
          <cell r="CF67">
            <v>-2106341.8489055387</v>
          </cell>
          <cell r="CG67">
            <v>-2106341.8489055387</v>
          </cell>
          <cell r="CH67">
            <v>-3425157.2138155675</v>
          </cell>
          <cell r="CI67">
            <v>-3425157.2138155675</v>
          </cell>
          <cell r="CJ67">
            <v>-3425157.2138155675</v>
          </cell>
          <cell r="CK67">
            <v>-3425157.2138155675</v>
          </cell>
          <cell r="CL67">
            <v>-3425157.2138155675</v>
          </cell>
          <cell r="CM67">
            <v>-3425157.2138155675</v>
          </cell>
          <cell r="CN67">
            <v>-3425157.2138155675</v>
          </cell>
          <cell r="CO67">
            <v>-3425157.2138155675</v>
          </cell>
          <cell r="CP67">
            <v>-3425157.2138155675</v>
          </cell>
          <cell r="CQ67">
            <v>-3425157.2138155675</v>
          </cell>
          <cell r="CR67">
            <v>-3425157.2138155675</v>
          </cell>
          <cell r="CS67">
            <v>-3425157.2138155675</v>
          </cell>
          <cell r="CT67">
            <v>-2688459.664987918</v>
          </cell>
          <cell r="CU67">
            <v>-2688459.664987918</v>
          </cell>
          <cell r="CV67">
            <v>-2688459.664987918</v>
          </cell>
          <cell r="CW67">
            <v>-2688459.664987918</v>
          </cell>
          <cell r="CX67">
            <v>-2688459.664987918</v>
          </cell>
          <cell r="CY67">
            <v>-2688459.664987918</v>
          </cell>
          <cell r="CZ67">
            <v>-2688459.664987918</v>
          </cell>
          <cell r="DA67">
            <v>-2688459.664987918</v>
          </cell>
          <cell r="DB67">
            <v>-2688459.664987918</v>
          </cell>
          <cell r="DC67">
            <v>-2688459.664987918</v>
          </cell>
          <cell r="DD67">
            <v>-2688459.664987918</v>
          </cell>
          <cell r="DE67">
            <v>-2688459.664987918</v>
          </cell>
          <cell r="DF67">
            <v>-4009086.148803696</v>
          </cell>
          <cell r="DG67">
            <v>-4009086.148803696</v>
          </cell>
          <cell r="DH67">
            <v>-4009086.148803696</v>
          </cell>
          <cell r="DI67">
            <v>-4009086.148803696</v>
          </cell>
          <cell r="DJ67">
            <v>-4009086.148803696</v>
          </cell>
          <cell r="DK67">
            <v>-4009086.148803696</v>
          </cell>
          <cell r="DL67">
            <v>-4009086.148803696</v>
          </cell>
          <cell r="DM67">
            <v>-4009086.148803696</v>
          </cell>
          <cell r="DN67">
            <v>-4009086.148803696</v>
          </cell>
          <cell r="DO67">
            <v>-4009086.148803696</v>
          </cell>
          <cell r="DP67">
            <v>-4009086.148803696</v>
          </cell>
          <cell r="DQ67">
            <v>-4009086.148803696</v>
          </cell>
        </row>
        <row r="68">
          <cell r="A68">
            <v>5158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-1003648.4150992981</v>
          </cell>
          <cell r="AY68">
            <v>-1003648.4150992981</v>
          </cell>
          <cell r="AZ68">
            <v>-1003648.4150992981</v>
          </cell>
          <cell r="BA68">
            <v>-1003648.4150992981</v>
          </cell>
          <cell r="BB68">
            <v>-1003648.4150992981</v>
          </cell>
          <cell r="BC68">
            <v>-1003648.4150992981</v>
          </cell>
          <cell r="BD68">
            <v>-1003648.4150992981</v>
          </cell>
          <cell r="BE68">
            <v>-1003648.4150992981</v>
          </cell>
          <cell r="BF68">
            <v>-1003648.4150992981</v>
          </cell>
          <cell r="BG68">
            <v>-1003648.4150992981</v>
          </cell>
          <cell r="BH68">
            <v>-1003648.4150992981</v>
          </cell>
          <cell r="BI68">
            <v>-1003648.4150992981</v>
          </cell>
          <cell r="BJ68">
            <v>-2930814.7277430072</v>
          </cell>
          <cell r="BK68">
            <v>-2930814.7277430072</v>
          </cell>
          <cell r="BL68">
            <v>-2930814.7277430072</v>
          </cell>
          <cell r="BM68">
            <v>-2930814.7277430072</v>
          </cell>
          <cell r="BN68">
            <v>-2930814.7277430072</v>
          </cell>
          <cell r="BO68">
            <v>-2930814.7277430072</v>
          </cell>
          <cell r="BP68">
            <v>-2930814.7277430072</v>
          </cell>
          <cell r="BQ68">
            <v>-2930814.7277430072</v>
          </cell>
          <cell r="BR68">
            <v>-2930814.7277430072</v>
          </cell>
          <cell r="BS68">
            <v>-2930814.7277430072</v>
          </cell>
          <cell r="BT68">
            <v>-2930814.7277430072</v>
          </cell>
          <cell r="BU68">
            <v>-2930814.7277430072</v>
          </cell>
          <cell r="BV68">
            <v>-2106341.8489055387</v>
          </cell>
          <cell r="BW68">
            <v>-2106341.8489055387</v>
          </cell>
          <cell r="BX68">
            <v>-2106341.8489055387</v>
          </cell>
          <cell r="BY68">
            <v>-2106341.8489055387</v>
          </cell>
          <cell r="BZ68">
            <v>-2106341.8489055387</v>
          </cell>
          <cell r="CA68">
            <v>-2106341.8489055387</v>
          </cell>
          <cell r="CB68">
            <v>-2106341.8489055387</v>
          </cell>
          <cell r="CC68">
            <v>-2106341.8489055387</v>
          </cell>
          <cell r="CD68">
            <v>-2106341.8489055387</v>
          </cell>
          <cell r="CE68">
            <v>-2106341.8489055387</v>
          </cell>
          <cell r="CF68">
            <v>-2106341.8489055387</v>
          </cell>
          <cell r="CG68">
            <v>-2106341.8489055387</v>
          </cell>
          <cell r="CH68">
            <v>-3425157.2138155675</v>
          </cell>
          <cell r="CI68">
            <v>-3425157.2138155675</v>
          </cell>
          <cell r="CJ68">
            <v>-3425157.2138155675</v>
          </cell>
          <cell r="CK68">
            <v>-3425157.2138155675</v>
          </cell>
          <cell r="CL68">
            <v>-3425157.2138155675</v>
          </cell>
          <cell r="CM68">
            <v>-3425157.2138155675</v>
          </cell>
          <cell r="CN68">
            <v>-3425157.2138155675</v>
          </cell>
          <cell r="CO68">
            <v>-3425157.2138155675</v>
          </cell>
          <cell r="CP68">
            <v>-3425157.2138155675</v>
          </cell>
          <cell r="CQ68">
            <v>-3425157.2138155675</v>
          </cell>
          <cell r="CR68">
            <v>-3425157.2138155675</v>
          </cell>
          <cell r="CS68">
            <v>-3425157.2138155675</v>
          </cell>
          <cell r="CT68">
            <v>-2688459.664987918</v>
          </cell>
          <cell r="CU68">
            <v>-2688459.664987918</v>
          </cell>
          <cell r="CV68">
            <v>-2688459.664987918</v>
          </cell>
          <cell r="CW68">
            <v>-2688459.664987918</v>
          </cell>
          <cell r="CX68">
            <v>-2688459.664987918</v>
          </cell>
          <cell r="CY68">
            <v>-2688459.664987918</v>
          </cell>
          <cell r="CZ68">
            <v>-2688459.664987918</v>
          </cell>
          <cell r="DA68">
            <v>-2688459.664987918</v>
          </cell>
          <cell r="DB68">
            <v>-2688459.664987918</v>
          </cell>
          <cell r="DC68">
            <v>-2688459.664987918</v>
          </cell>
          <cell r="DD68">
            <v>-2688459.664987918</v>
          </cell>
          <cell r="DE68">
            <v>-2688459.664987918</v>
          </cell>
          <cell r="DF68">
            <v>-4009086.148803696</v>
          </cell>
          <cell r="DG68">
            <v>-4009086.148803696</v>
          </cell>
          <cell r="DH68">
            <v>-4009086.148803696</v>
          </cell>
          <cell r="DI68">
            <v>-4009086.148803696</v>
          </cell>
          <cell r="DJ68">
            <v>-4009086.148803696</v>
          </cell>
          <cell r="DK68">
            <v>-4009086.148803696</v>
          </cell>
          <cell r="DL68">
            <v>-4009086.148803696</v>
          </cell>
          <cell r="DM68">
            <v>-4009086.148803696</v>
          </cell>
          <cell r="DN68">
            <v>-4009086.148803696</v>
          </cell>
          <cell r="DO68">
            <v>-4009086.148803696</v>
          </cell>
          <cell r="DP68">
            <v>-4009086.148803696</v>
          </cell>
          <cell r="DQ68">
            <v>-4009086.148803696</v>
          </cell>
        </row>
        <row r="69">
          <cell r="A69">
            <v>5158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-14051077.811390178</v>
          </cell>
          <cell r="AY69">
            <v>-14051077.811390178</v>
          </cell>
          <cell r="AZ69">
            <v>-14051077.811390178</v>
          </cell>
          <cell r="BA69">
            <v>-14051077.811390178</v>
          </cell>
          <cell r="BB69">
            <v>-14051077.811390178</v>
          </cell>
          <cell r="BC69">
            <v>-14051077.811390178</v>
          </cell>
          <cell r="BD69">
            <v>-14051077.811390178</v>
          </cell>
          <cell r="BE69">
            <v>-14051077.811390178</v>
          </cell>
          <cell r="BF69">
            <v>-14051077.811390178</v>
          </cell>
          <cell r="BG69">
            <v>-14051077.811390178</v>
          </cell>
          <cell r="BH69">
            <v>-14051077.811390178</v>
          </cell>
          <cell r="BI69">
            <v>-14051077.811390178</v>
          </cell>
          <cell r="BJ69">
            <v>-41031406.188402101</v>
          </cell>
          <cell r="BK69">
            <v>-41031406.188402101</v>
          </cell>
          <cell r="BL69">
            <v>-41031406.188402101</v>
          </cell>
          <cell r="BM69">
            <v>-41031406.188402101</v>
          </cell>
          <cell r="BN69">
            <v>-41031406.188402101</v>
          </cell>
          <cell r="BO69">
            <v>-41031406.188402101</v>
          </cell>
          <cell r="BP69">
            <v>-41031406.188402101</v>
          </cell>
          <cell r="BQ69">
            <v>-41031406.188402101</v>
          </cell>
          <cell r="BR69">
            <v>-41031406.188402101</v>
          </cell>
          <cell r="BS69">
            <v>-41031406.188402101</v>
          </cell>
          <cell r="BT69">
            <v>-41031406.188402101</v>
          </cell>
          <cell r="BU69">
            <v>-41031406.188402101</v>
          </cell>
          <cell r="BV69">
            <v>-29488785.884677533</v>
          </cell>
          <cell r="BW69">
            <v>-29488785.884677533</v>
          </cell>
          <cell r="BX69">
            <v>-29488785.884677533</v>
          </cell>
          <cell r="BY69">
            <v>-29488785.884677533</v>
          </cell>
          <cell r="BZ69">
            <v>-29488785.884677533</v>
          </cell>
          <cell r="CA69">
            <v>-29488785.884677533</v>
          </cell>
          <cell r="CB69">
            <v>-29488785.884677533</v>
          </cell>
          <cell r="CC69">
            <v>-29488785.884677533</v>
          </cell>
          <cell r="CD69">
            <v>-29488785.884677533</v>
          </cell>
          <cell r="CE69">
            <v>-29488785.884677533</v>
          </cell>
          <cell r="CF69">
            <v>-29488785.884677533</v>
          </cell>
          <cell r="CG69">
            <v>-29488785.884677533</v>
          </cell>
          <cell r="CH69">
            <v>-47952200.993417948</v>
          </cell>
          <cell r="CI69">
            <v>-47952200.993417948</v>
          </cell>
          <cell r="CJ69">
            <v>-47952200.993417948</v>
          </cell>
          <cell r="CK69">
            <v>-47952200.993417948</v>
          </cell>
          <cell r="CL69">
            <v>-47952200.993417948</v>
          </cell>
          <cell r="CM69">
            <v>-47952200.993417948</v>
          </cell>
          <cell r="CN69">
            <v>-47952200.993417948</v>
          </cell>
          <cell r="CO69">
            <v>-47952200.993417948</v>
          </cell>
          <cell r="CP69">
            <v>-47952200.993417948</v>
          </cell>
          <cell r="CQ69">
            <v>-47952200.993417948</v>
          </cell>
          <cell r="CR69">
            <v>-47952200.993417948</v>
          </cell>
          <cell r="CS69">
            <v>-47952200.993417948</v>
          </cell>
          <cell r="CT69">
            <v>-37638435.309830859</v>
          </cell>
          <cell r="CU69">
            <v>-37638435.309830859</v>
          </cell>
          <cell r="CV69">
            <v>-37638435.309830859</v>
          </cell>
          <cell r="CW69">
            <v>-37638435.309830859</v>
          </cell>
          <cell r="CX69">
            <v>-37638435.309830859</v>
          </cell>
          <cell r="CY69">
            <v>-37638435.309830859</v>
          </cell>
          <cell r="CZ69">
            <v>-37638435.309830859</v>
          </cell>
          <cell r="DA69">
            <v>-37638435.309830859</v>
          </cell>
          <cell r="DB69">
            <v>-37638435.309830859</v>
          </cell>
          <cell r="DC69">
            <v>-37638435.309830859</v>
          </cell>
          <cell r="DD69">
            <v>-37638435.309830859</v>
          </cell>
          <cell r="DE69">
            <v>-37638435.309830859</v>
          </cell>
          <cell r="DF69">
            <v>-56127206.083251745</v>
          </cell>
          <cell r="DG69">
            <v>-56127206.083251745</v>
          </cell>
          <cell r="DH69">
            <v>-56127206.083251745</v>
          </cell>
          <cell r="DI69">
            <v>-56127206.083251745</v>
          </cell>
          <cell r="DJ69">
            <v>-56127206.083251745</v>
          </cell>
          <cell r="DK69">
            <v>-56127206.083251745</v>
          </cell>
          <cell r="DL69">
            <v>-56127206.083251745</v>
          </cell>
          <cell r="DM69">
            <v>-56127206.083251745</v>
          </cell>
          <cell r="DN69">
            <v>-56127206.083251745</v>
          </cell>
          <cell r="DO69">
            <v>-56127206.083251745</v>
          </cell>
          <cell r="DP69">
            <v>-56127206.083251745</v>
          </cell>
          <cell r="DQ69">
            <v>-56127206.083251745</v>
          </cell>
        </row>
        <row r="70">
          <cell r="A70">
            <v>9999</v>
          </cell>
          <cell r="N70">
            <v>-300000</v>
          </cell>
          <cell r="O70">
            <v>-300000</v>
          </cell>
          <cell r="P70">
            <v>-300000</v>
          </cell>
          <cell r="Q70">
            <v>-300000</v>
          </cell>
          <cell r="R70">
            <v>-300000</v>
          </cell>
          <cell r="S70">
            <v>-300000</v>
          </cell>
          <cell r="T70">
            <v>-300000</v>
          </cell>
          <cell r="U70">
            <v>-300000</v>
          </cell>
          <cell r="V70">
            <v>-300000</v>
          </cell>
          <cell r="W70">
            <v>-300000</v>
          </cell>
          <cell r="X70">
            <v>-300000</v>
          </cell>
          <cell r="Y70">
            <v>-300000</v>
          </cell>
          <cell r="Z70">
            <v>-600000</v>
          </cell>
          <cell r="AA70">
            <v>-600000</v>
          </cell>
          <cell r="AB70">
            <v>-600000</v>
          </cell>
          <cell r="AC70">
            <v>-600000</v>
          </cell>
          <cell r="AD70">
            <v>-600000</v>
          </cell>
          <cell r="AE70">
            <v>-600000</v>
          </cell>
          <cell r="AF70">
            <v>-600000</v>
          </cell>
          <cell r="AG70">
            <v>-600000</v>
          </cell>
          <cell r="AH70">
            <v>-600000</v>
          </cell>
          <cell r="AI70">
            <v>-600000</v>
          </cell>
          <cell r="AJ70">
            <v>-600000</v>
          </cell>
          <cell r="AK70">
            <v>-600000</v>
          </cell>
          <cell r="AL70">
            <v>-750000</v>
          </cell>
          <cell r="AM70">
            <v>-750000</v>
          </cell>
          <cell r="AN70">
            <v>-750000</v>
          </cell>
          <cell r="AO70">
            <v>-750000</v>
          </cell>
          <cell r="AP70">
            <v>-750000</v>
          </cell>
          <cell r="AQ70">
            <v>-750000</v>
          </cell>
          <cell r="AR70">
            <v>-750000</v>
          </cell>
          <cell r="AS70">
            <v>-750000</v>
          </cell>
          <cell r="AT70">
            <v>-750000</v>
          </cell>
          <cell r="AU70">
            <v>-750000</v>
          </cell>
          <cell r="AV70">
            <v>-750000</v>
          </cell>
          <cell r="AW70">
            <v>-750000</v>
          </cell>
          <cell r="AX70">
            <v>-900000</v>
          </cell>
          <cell r="AY70">
            <v>-900000</v>
          </cell>
          <cell r="AZ70">
            <v>-900000</v>
          </cell>
          <cell r="BA70">
            <v>-900000</v>
          </cell>
          <cell r="BB70">
            <v>-900000</v>
          </cell>
          <cell r="BC70">
            <v>-900000</v>
          </cell>
          <cell r="BD70">
            <v>-900000</v>
          </cell>
          <cell r="BE70">
            <v>-900000</v>
          </cell>
          <cell r="BF70">
            <v>-900000</v>
          </cell>
          <cell r="BG70">
            <v>-900000</v>
          </cell>
          <cell r="BH70">
            <v>-900000</v>
          </cell>
          <cell r="BI70">
            <v>-900000</v>
          </cell>
          <cell r="BJ70">
            <v>-900000</v>
          </cell>
          <cell r="BK70">
            <v>-900000</v>
          </cell>
          <cell r="BL70">
            <v>-900000</v>
          </cell>
          <cell r="BM70">
            <v>-900000</v>
          </cell>
          <cell r="BN70">
            <v>-900000</v>
          </cell>
          <cell r="BO70">
            <v>-900000</v>
          </cell>
          <cell r="BP70">
            <v>-900000</v>
          </cell>
          <cell r="BQ70">
            <v>-900000</v>
          </cell>
          <cell r="BR70">
            <v>-900000</v>
          </cell>
          <cell r="BS70">
            <v>-900000</v>
          </cell>
          <cell r="BT70">
            <v>-900000</v>
          </cell>
          <cell r="BU70">
            <v>-900000</v>
          </cell>
          <cell r="BV70">
            <v>-900000</v>
          </cell>
          <cell r="BW70">
            <v>-900000</v>
          </cell>
          <cell r="BX70">
            <v>-900000</v>
          </cell>
          <cell r="BY70">
            <v>-900000</v>
          </cell>
          <cell r="BZ70">
            <v>-900000</v>
          </cell>
          <cell r="CA70">
            <v>-900000</v>
          </cell>
          <cell r="CB70">
            <v>-900000</v>
          </cell>
          <cell r="CC70">
            <v>-900000</v>
          </cell>
          <cell r="CD70">
            <v>-900000</v>
          </cell>
          <cell r="CE70">
            <v>-900000</v>
          </cell>
          <cell r="CF70">
            <v>-900000</v>
          </cell>
          <cell r="CG70">
            <v>-900000</v>
          </cell>
          <cell r="CH70">
            <v>-900000</v>
          </cell>
          <cell r="CI70">
            <v>-900000</v>
          </cell>
          <cell r="CJ70">
            <v>-900000</v>
          </cell>
          <cell r="CK70">
            <v>-900000</v>
          </cell>
          <cell r="CL70">
            <v>-900000</v>
          </cell>
          <cell r="CM70">
            <v>-900000</v>
          </cell>
          <cell r="CN70">
            <v>-900000</v>
          </cell>
          <cell r="CO70">
            <v>-900000</v>
          </cell>
          <cell r="CP70">
            <v>-900000</v>
          </cell>
          <cell r="CQ70">
            <v>-900000</v>
          </cell>
          <cell r="CR70">
            <v>-900000</v>
          </cell>
          <cell r="CS70">
            <v>-900000</v>
          </cell>
          <cell r="CT70">
            <v>-900000</v>
          </cell>
          <cell r="CU70">
            <v>-900000</v>
          </cell>
          <cell r="CV70">
            <v>-900000</v>
          </cell>
          <cell r="CW70">
            <v>-900000</v>
          </cell>
          <cell r="CX70">
            <v>-900000</v>
          </cell>
          <cell r="CY70">
            <v>-900000</v>
          </cell>
          <cell r="CZ70">
            <v>-900000</v>
          </cell>
          <cell r="DA70">
            <v>-900000</v>
          </cell>
          <cell r="DB70">
            <v>-900000</v>
          </cell>
          <cell r="DC70">
            <v>-900000</v>
          </cell>
          <cell r="DD70">
            <v>-900000</v>
          </cell>
          <cell r="DE70">
            <v>-900000</v>
          </cell>
          <cell r="DF70">
            <v>-900000</v>
          </cell>
          <cell r="DG70">
            <v>-900000</v>
          </cell>
          <cell r="DH70">
            <v>-900000</v>
          </cell>
          <cell r="DI70">
            <v>-900000</v>
          </cell>
          <cell r="DJ70">
            <v>-900000</v>
          </cell>
          <cell r="DK70">
            <v>-900000</v>
          </cell>
          <cell r="DL70">
            <v>-900000</v>
          </cell>
          <cell r="DM70">
            <v>-900000</v>
          </cell>
          <cell r="DN70">
            <v>-900000</v>
          </cell>
          <cell r="DO70">
            <v>-900000</v>
          </cell>
          <cell r="DP70">
            <v>-900000</v>
          </cell>
          <cell r="DQ70">
            <v>-900000</v>
          </cell>
        </row>
      </sheetData>
      <sheetData sheetId="6" refreshError="1">
        <row r="4">
          <cell r="B4">
            <v>39448</v>
          </cell>
          <cell r="C4">
            <v>39479</v>
          </cell>
          <cell r="D4">
            <v>39508</v>
          </cell>
          <cell r="E4">
            <v>39539</v>
          </cell>
          <cell r="F4">
            <v>39569</v>
          </cell>
          <cell r="G4">
            <v>39600</v>
          </cell>
          <cell r="H4">
            <v>39630</v>
          </cell>
          <cell r="I4">
            <v>39661</v>
          </cell>
          <cell r="J4">
            <v>39692</v>
          </cell>
          <cell r="K4">
            <v>39722</v>
          </cell>
          <cell r="L4">
            <v>39753</v>
          </cell>
          <cell r="M4">
            <v>39783</v>
          </cell>
          <cell r="N4">
            <v>39783</v>
          </cell>
        </row>
        <row r="5">
          <cell r="A5">
            <v>264</v>
          </cell>
        </row>
        <row r="6">
          <cell r="A6">
            <v>265</v>
          </cell>
        </row>
        <row r="7">
          <cell r="A7">
            <v>266</v>
          </cell>
        </row>
        <row r="8">
          <cell r="A8">
            <v>267</v>
          </cell>
        </row>
        <row r="9">
          <cell r="A9">
            <v>270</v>
          </cell>
        </row>
        <row r="10">
          <cell r="A10">
            <v>271</v>
          </cell>
        </row>
        <row r="11">
          <cell r="A11">
            <v>272</v>
          </cell>
        </row>
        <row r="12">
          <cell r="A12">
            <v>273</v>
          </cell>
        </row>
        <row r="13">
          <cell r="A13">
            <v>274</v>
          </cell>
        </row>
        <row r="14">
          <cell r="A14">
            <v>275</v>
          </cell>
        </row>
        <row r="15">
          <cell r="A15">
            <v>276</v>
          </cell>
        </row>
        <row r="16">
          <cell r="A16">
            <v>277</v>
          </cell>
        </row>
        <row r="17">
          <cell r="A17">
            <v>278</v>
          </cell>
        </row>
        <row r="18">
          <cell r="A18">
            <v>279</v>
          </cell>
        </row>
        <row r="19">
          <cell r="A19">
            <v>280</v>
          </cell>
        </row>
        <row r="20">
          <cell r="A20">
            <v>281</v>
          </cell>
        </row>
        <row r="21">
          <cell r="A21">
            <v>283</v>
          </cell>
        </row>
        <row r="22">
          <cell r="A22">
            <v>284</v>
          </cell>
        </row>
        <row r="23">
          <cell r="A23">
            <v>285</v>
          </cell>
        </row>
        <row r="24">
          <cell r="A24">
            <v>286</v>
          </cell>
        </row>
        <row r="25">
          <cell r="A25">
            <v>287</v>
          </cell>
        </row>
        <row r="26">
          <cell r="A26">
            <v>288</v>
          </cell>
        </row>
        <row r="27">
          <cell r="A27">
            <v>289</v>
          </cell>
        </row>
        <row r="28">
          <cell r="A28">
            <v>294</v>
          </cell>
        </row>
        <row r="29">
          <cell r="A29">
            <v>295</v>
          </cell>
        </row>
        <row r="30">
          <cell r="A30">
            <v>296</v>
          </cell>
        </row>
        <row r="31">
          <cell r="A31">
            <v>297</v>
          </cell>
        </row>
        <row r="32">
          <cell r="A32">
            <v>298</v>
          </cell>
        </row>
        <row r="33">
          <cell r="A33">
            <v>299</v>
          </cell>
        </row>
        <row r="34">
          <cell r="A34">
            <v>300</v>
          </cell>
        </row>
        <row r="35">
          <cell r="A35">
            <v>302</v>
          </cell>
        </row>
        <row r="36">
          <cell r="A36">
            <v>303</v>
          </cell>
        </row>
        <row r="37">
          <cell r="A37">
            <v>304</v>
          </cell>
        </row>
        <row r="38">
          <cell r="A38">
            <v>305</v>
          </cell>
        </row>
        <row r="39">
          <cell r="A39">
            <v>306</v>
          </cell>
        </row>
        <row r="40">
          <cell r="A40">
            <v>313</v>
          </cell>
        </row>
        <row r="41">
          <cell r="A41">
            <v>314</v>
          </cell>
        </row>
        <row r="42">
          <cell r="A42">
            <v>315</v>
          </cell>
        </row>
        <row r="43">
          <cell r="A43">
            <v>316</v>
          </cell>
        </row>
        <row r="44">
          <cell r="A44">
            <v>317</v>
          </cell>
        </row>
        <row r="45">
          <cell r="A45">
            <v>318</v>
          </cell>
        </row>
        <row r="46">
          <cell r="A46">
            <v>319</v>
          </cell>
        </row>
        <row r="47">
          <cell r="A47">
            <v>320</v>
          </cell>
        </row>
        <row r="48">
          <cell r="A48">
            <v>373</v>
          </cell>
        </row>
        <row r="49">
          <cell r="A49">
            <v>374</v>
          </cell>
        </row>
        <row r="50">
          <cell r="A50">
            <v>375</v>
          </cell>
        </row>
        <row r="51">
          <cell r="A51">
            <v>387</v>
          </cell>
        </row>
        <row r="52">
          <cell r="A52">
            <v>388</v>
          </cell>
        </row>
        <row r="53">
          <cell r="A53">
            <v>389</v>
          </cell>
        </row>
        <row r="54">
          <cell r="A54">
            <v>390</v>
          </cell>
        </row>
        <row r="55">
          <cell r="A55">
            <v>391</v>
          </cell>
        </row>
        <row r="56">
          <cell r="A56">
            <v>406</v>
          </cell>
        </row>
        <row r="57">
          <cell r="A57">
            <v>407</v>
          </cell>
        </row>
        <row r="58">
          <cell r="A58">
            <v>408</v>
          </cell>
        </row>
        <row r="59">
          <cell r="A59">
            <v>410</v>
          </cell>
        </row>
        <row r="60">
          <cell r="A60">
            <v>411</v>
          </cell>
        </row>
        <row r="61">
          <cell r="A61">
            <v>412</v>
          </cell>
        </row>
        <row r="62">
          <cell r="A62">
            <v>502</v>
          </cell>
        </row>
        <row r="63">
          <cell r="A63">
            <v>503</v>
          </cell>
        </row>
        <row r="64">
          <cell r="A64">
            <v>504</v>
          </cell>
        </row>
        <row r="65">
          <cell r="A65">
            <v>561</v>
          </cell>
        </row>
        <row r="66">
          <cell r="A66">
            <v>636</v>
          </cell>
        </row>
        <row r="67">
          <cell r="A67">
            <v>650</v>
          </cell>
        </row>
        <row r="68">
          <cell r="A68">
            <v>651</v>
          </cell>
        </row>
        <row r="69">
          <cell r="A69">
            <v>652</v>
          </cell>
        </row>
        <row r="70">
          <cell r="A70">
            <v>653</v>
          </cell>
        </row>
        <row r="71">
          <cell r="A71">
            <v>749</v>
          </cell>
        </row>
        <row r="72">
          <cell r="A72">
            <v>750</v>
          </cell>
        </row>
        <row r="73">
          <cell r="A73">
            <v>751</v>
          </cell>
        </row>
        <row r="74">
          <cell r="A74">
            <v>756</v>
          </cell>
        </row>
        <row r="75">
          <cell r="A75">
            <v>757</v>
          </cell>
        </row>
        <row r="76">
          <cell r="A76">
            <v>758</v>
          </cell>
        </row>
        <row r="77">
          <cell r="A77">
            <v>759</v>
          </cell>
        </row>
        <row r="78">
          <cell r="A78">
            <v>760</v>
          </cell>
        </row>
        <row r="79">
          <cell r="A79">
            <v>761</v>
          </cell>
        </row>
        <row r="80">
          <cell r="A80">
            <v>766</v>
          </cell>
        </row>
        <row r="81">
          <cell r="A81">
            <v>799</v>
          </cell>
        </row>
        <row r="82">
          <cell r="A82">
            <v>5001</v>
          </cell>
        </row>
        <row r="83">
          <cell r="A83">
            <v>5002</v>
          </cell>
        </row>
        <row r="84">
          <cell r="A84">
            <v>5036</v>
          </cell>
        </row>
        <row r="85">
          <cell r="A85">
            <v>5038</v>
          </cell>
        </row>
        <row r="86">
          <cell r="A86">
            <v>5131</v>
          </cell>
        </row>
        <row r="87">
          <cell r="A87">
            <v>5134</v>
          </cell>
        </row>
        <row r="88">
          <cell r="A88">
            <v>5170</v>
          </cell>
        </row>
        <row r="89">
          <cell r="A89">
            <v>5207</v>
          </cell>
        </row>
        <row r="90">
          <cell r="A90">
            <v>5208</v>
          </cell>
        </row>
        <row r="91">
          <cell r="A91">
            <v>5281</v>
          </cell>
        </row>
        <row r="92">
          <cell r="A92">
            <v>5284</v>
          </cell>
        </row>
        <row r="93">
          <cell r="A93">
            <v>5285</v>
          </cell>
        </row>
        <row r="94">
          <cell r="A94">
            <v>5291</v>
          </cell>
        </row>
        <row r="95">
          <cell r="A95">
            <v>5294</v>
          </cell>
        </row>
        <row r="96">
          <cell r="A96">
            <v>5295</v>
          </cell>
        </row>
        <row r="97">
          <cell r="A97">
            <v>5280</v>
          </cell>
        </row>
        <row r="98">
          <cell r="A98">
            <v>5282</v>
          </cell>
        </row>
        <row r="99">
          <cell r="A99">
            <v>5283</v>
          </cell>
        </row>
        <row r="100">
          <cell r="A100">
            <v>5286</v>
          </cell>
        </row>
        <row r="101">
          <cell r="A101">
            <v>5290</v>
          </cell>
        </row>
        <row r="102">
          <cell r="A102">
            <v>5292</v>
          </cell>
        </row>
        <row r="103">
          <cell r="A103">
            <v>5293</v>
          </cell>
        </row>
        <row r="104">
          <cell r="A104">
            <v>5296</v>
          </cell>
        </row>
      </sheetData>
      <sheetData sheetId="7" refreshError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</row>
        <row r="5">
          <cell r="A5" t="str">
            <v>4C</v>
          </cell>
          <cell r="B5">
            <v>67.835700000000003</v>
          </cell>
          <cell r="C5">
            <v>68.839399999999998</v>
          </cell>
          <cell r="D5">
            <v>75.357799999999997</v>
          </cell>
          <cell r="E5">
            <v>88.268799999999999</v>
          </cell>
          <cell r="F5">
            <v>86.992699999999999</v>
          </cell>
          <cell r="G5">
            <v>112.3818</v>
          </cell>
          <cell r="H5">
            <v>121.6169</v>
          </cell>
          <cell r="I5">
            <v>83.807299999999998</v>
          </cell>
          <cell r="J5">
            <v>58.967599999999997</v>
          </cell>
          <cell r="K5">
            <v>46.282299999999999</v>
          </cell>
          <cell r="L5">
            <v>36.25</v>
          </cell>
          <cell r="M5">
            <v>45.75</v>
          </cell>
        </row>
        <row r="6">
          <cell r="A6" t="str">
            <v>COB</v>
          </cell>
          <cell r="B6">
            <v>75.806799999999996</v>
          </cell>
          <cell r="C6">
            <v>71.462800000000001</v>
          </cell>
          <cell r="D6">
            <v>74.412700000000001</v>
          </cell>
          <cell r="E6">
            <v>85.624200000000002</v>
          </cell>
          <cell r="F6">
            <v>75.394300000000001</v>
          </cell>
          <cell r="G6">
            <v>84.456400000000002</v>
          </cell>
          <cell r="H6">
            <v>109.4714</v>
          </cell>
          <cell r="I6">
            <v>81.491500000000002</v>
          </cell>
          <cell r="J6">
            <v>64.968000000000004</v>
          </cell>
          <cell r="K6">
            <v>57.050699999999999</v>
          </cell>
          <cell r="L6">
            <v>54.5</v>
          </cell>
          <cell r="M6">
            <v>61</v>
          </cell>
        </row>
        <row r="7">
          <cell r="A7" t="str">
            <v>MIDC</v>
          </cell>
          <cell r="B7">
            <v>72.270700000000005</v>
          </cell>
          <cell r="C7">
            <v>67.668700000000001</v>
          </cell>
          <cell r="D7">
            <v>69.326499999999996</v>
          </cell>
          <cell r="E7">
            <v>80.633200000000002</v>
          </cell>
          <cell r="F7">
            <v>56.176000000000002</v>
          </cell>
          <cell r="G7">
            <v>51.490499999999997</v>
          </cell>
          <cell r="H7">
            <v>90.239199999999997</v>
          </cell>
          <cell r="I7">
            <v>74.576700000000002</v>
          </cell>
          <cell r="J7">
            <v>58.565300000000001</v>
          </cell>
          <cell r="K7">
            <v>52.4925</v>
          </cell>
          <cell r="L7">
            <v>51</v>
          </cell>
          <cell r="M7">
            <v>59</v>
          </cell>
        </row>
        <row r="8">
          <cell r="A8" t="str">
            <v>PV</v>
          </cell>
          <cell r="B8">
            <v>67.897300000000001</v>
          </cell>
          <cell r="C8">
            <v>69.671300000000002</v>
          </cell>
          <cell r="D8">
            <v>74.832700000000003</v>
          </cell>
          <cell r="E8">
            <v>88.0411</v>
          </cell>
          <cell r="F8">
            <v>87.463800000000006</v>
          </cell>
          <cell r="G8">
            <v>112.3211</v>
          </cell>
          <cell r="H8">
            <v>121.35850000000001</v>
          </cell>
          <cell r="I8">
            <v>84.239599999999996</v>
          </cell>
          <cell r="J8">
            <v>60.4651</v>
          </cell>
          <cell r="K8">
            <v>46.2898</v>
          </cell>
          <cell r="L8">
            <v>35.75</v>
          </cell>
          <cell r="M8">
            <v>45.25</v>
          </cell>
        </row>
        <row r="9">
          <cell r="A9" t="str">
            <v>SP15</v>
          </cell>
          <cell r="B9">
            <v>76.219700000000003</v>
          </cell>
          <cell r="C9">
            <v>74.859099999999998</v>
          </cell>
          <cell r="D9">
            <v>80.726500000000001</v>
          </cell>
          <cell r="E9">
            <v>93.811000000000007</v>
          </cell>
          <cell r="F9">
            <v>92.636200000000002</v>
          </cell>
          <cell r="G9">
            <v>110.0947</v>
          </cell>
          <cell r="H9">
            <v>120.7467</v>
          </cell>
          <cell r="I9">
            <v>85.9328</v>
          </cell>
          <cell r="J9">
            <v>67.713099999999997</v>
          </cell>
          <cell r="K9">
            <v>54.863799999999998</v>
          </cell>
          <cell r="L9">
            <v>46.5</v>
          </cell>
          <cell r="M9">
            <v>57</v>
          </cell>
        </row>
        <row r="10">
          <cell r="A10" t="str">
            <v>SYS</v>
          </cell>
          <cell r="B10">
            <v>70.053200000000004</v>
          </cell>
          <cell r="C10">
            <v>68.254000000000005</v>
          </cell>
          <cell r="D10">
            <v>72.342200000000005</v>
          </cell>
          <cell r="E10">
            <v>84.450999999999993</v>
          </cell>
          <cell r="F10">
            <v>71.584299999999999</v>
          </cell>
          <cell r="G10">
            <v>81.936199999999999</v>
          </cell>
          <cell r="H10">
            <v>105.9281</v>
          </cell>
          <cell r="I10">
            <v>79.191999999999993</v>
          </cell>
          <cell r="J10">
            <v>58.766500000000001</v>
          </cell>
          <cell r="K10">
            <v>49.3874</v>
          </cell>
          <cell r="L10">
            <v>43.625</v>
          </cell>
          <cell r="M10">
            <v>52.375</v>
          </cell>
        </row>
        <row r="11">
          <cell r="A11" t="str">
            <v>WY</v>
          </cell>
          <cell r="C11">
            <v>64.918000000000006</v>
          </cell>
          <cell r="D11">
            <v>67.788499999999999</v>
          </cell>
          <cell r="E11">
            <v>79.804699999999997</v>
          </cell>
          <cell r="F11">
            <v>56.089300000000001</v>
          </cell>
          <cell r="G11">
            <v>51.490499999999997</v>
          </cell>
          <cell r="H11">
            <v>89.828400000000002</v>
          </cell>
          <cell r="I11">
            <v>73.388800000000003</v>
          </cell>
          <cell r="J11">
            <v>55.391599999999997</v>
          </cell>
          <cell r="K11">
            <v>45.685600000000001</v>
          </cell>
          <cell r="L11">
            <v>36.25</v>
          </cell>
          <cell r="M11">
            <v>45.75</v>
          </cell>
        </row>
        <row r="12">
          <cell r="A12" t="str">
            <v>Illiquid Market</v>
          </cell>
          <cell r="C12">
            <v>61.203099999999999</v>
          </cell>
          <cell r="D12">
            <v>68.784999999999997</v>
          </cell>
          <cell r="E12">
            <v>80.268799999999999</v>
          </cell>
          <cell r="F12">
            <v>78.992699999999999</v>
          </cell>
          <cell r="G12">
            <v>104.3818</v>
          </cell>
          <cell r="H12">
            <v>113.6169</v>
          </cell>
          <cell r="I12">
            <v>75.807299999999998</v>
          </cell>
          <cell r="J12">
            <v>50.967599999999997</v>
          </cell>
          <cell r="K12">
            <v>38.282299999999999</v>
          </cell>
          <cell r="L12">
            <v>28.25</v>
          </cell>
          <cell r="M12">
            <v>37.75</v>
          </cell>
        </row>
        <row r="13">
          <cell r="A13" t="str">
            <v>Chehalis</v>
          </cell>
          <cell r="D13">
            <v>73.856200000000001</v>
          </cell>
          <cell r="E13">
            <v>82.842500000000001</v>
          </cell>
          <cell r="F13">
            <v>56.176000000000002</v>
          </cell>
          <cell r="G13">
            <v>51.490499999999997</v>
          </cell>
          <cell r="H13">
            <v>90.239199999999997</v>
          </cell>
          <cell r="I13">
            <v>74.576700000000002</v>
          </cell>
          <cell r="J13">
            <v>58.565300000000001</v>
          </cell>
          <cell r="K13">
            <v>52.4925</v>
          </cell>
          <cell r="L13">
            <v>51</v>
          </cell>
          <cell r="M13">
            <v>59</v>
          </cell>
        </row>
        <row r="14">
          <cell r="A14" t="str">
            <v>NP15</v>
          </cell>
          <cell r="G14">
            <v>119.1504</v>
          </cell>
          <cell r="H14">
            <v>115.6674</v>
          </cell>
          <cell r="I14">
            <v>86.114800000000002</v>
          </cell>
          <cell r="J14">
            <v>67.774799999999999</v>
          </cell>
          <cell r="K14">
            <v>56.642099999999999</v>
          </cell>
          <cell r="L14">
            <v>49.5</v>
          </cell>
          <cell r="M14">
            <v>58.25</v>
          </cell>
        </row>
      </sheetData>
      <sheetData sheetId="8" refreshError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</row>
        <row r="5">
          <cell r="A5" t="str">
            <v>4C</v>
          </cell>
          <cell r="B5">
            <v>53.997599999999998</v>
          </cell>
          <cell r="C5">
            <v>55.142699999999998</v>
          </cell>
          <cell r="D5">
            <v>59.083100000000002</v>
          </cell>
          <cell r="E5">
            <v>65.310699999999997</v>
          </cell>
          <cell r="F5">
            <v>54.730699999999999</v>
          </cell>
          <cell r="G5">
            <v>60.567599999999999</v>
          </cell>
          <cell r="H5">
            <v>76.671700000000001</v>
          </cell>
          <cell r="I5">
            <v>54.69</v>
          </cell>
          <cell r="J5">
            <v>42.606099999999998</v>
          </cell>
          <cell r="K5">
            <v>32.158000000000001</v>
          </cell>
          <cell r="L5">
            <v>27.25</v>
          </cell>
          <cell r="M5">
            <v>38</v>
          </cell>
        </row>
        <row r="6">
          <cell r="A6" t="str">
            <v>COB</v>
          </cell>
          <cell r="B6">
            <v>64.259100000000004</v>
          </cell>
          <cell r="C6">
            <v>62.270200000000003</v>
          </cell>
          <cell r="D6">
            <v>64.555700000000002</v>
          </cell>
          <cell r="E6">
            <v>72.158100000000005</v>
          </cell>
          <cell r="F6">
            <v>45.572600000000001</v>
          </cell>
          <cell r="G6">
            <v>40.944299999999998</v>
          </cell>
          <cell r="H6">
            <v>67.756100000000004</v>
          </cell>
          <cell r="I6">
            <v>61.256799999999998</v>
          </cell>
          <cell r="J6">
            <v>50.709400000000002</v>
          </cell>
          <cell r="K6">
            <v>44.603400000000001</v>
          </cell>
          <cell r="L6">
            <v>43.75</v>
          </cell>
          <cell r="M6">
            <v>53</v>
          </cell>
        </row>
        <row r="7">
          <cell r="A7" t="str">
            <v>MIDC</v>
          </cell>
          <cell r="B7">
            <v>62.8765</v>
          </cell>
          <cell r="C7">
            <v>60.852200000000003</v>
          </cell>
          <cell r="D7">
            <v>62.856400000000001</v>
          </cell>
          <cell r="E7">
            <v>70.130799999999994</v>
          </cell>
          <cell r="F7">
            <v>35.277900000000002</v>
          </cell>
          <cell r="G7">
            <v>12.785600000000001</v>
          </cell>
          <cell r="H7">
            <v>59.7074</v>
          </cell>
          <cell r="I7">
            <v>60.147199999999998</v>
          </cell>
          <cell r="J7">
            <v>49.682600000000001</v>
          </cell>
          <cell r="K7">
            <v>43.434399999999997</v>
          </cell>
          <cell r="L7">
            <v>42.75</v>
          </cell>
          <cell r="M7">
            <v>52</v>
          </cell>
        </row>
        <row r="8">
          <cell r="A8" t="str">
            <v>PV</v>
          </cell>
          <cell r="B8">
            <v>54.922400000000003</v>
          </cell>
          <cell r="C8">
            <v>55.558300000000003</v>
          </cell>
          <cell r="D8">
            <v>59.593400000000003</v>
          </cell>
          <cell r="E8">
            <v>65.089500000000001</v>
          </cell>
          <cell r="F8">
            <v>55.739699999999999</v>
          </cell>
          <cell r="G8">
            <v>63.412300000000002</v>
          </cell>
          <cell r="H8">
            <v>77.602599999999995</v>
          </cell>
          <cell r="I8">
            <v>54.2881</v>
          </cell>
          <cell r="J8">
            <v>42.297699999999999</v>
          </cell>
          <cell r="K8">
            <v>31.930599999999998</v>
          </cell>
          <cell r="L8">
            <v>28.25</v>
          </cell>
          <cell r="M8">
            <v>38.75</v>
          </cell>
        </row>
        <row r="9">
          <cell r="A9" t="str">
            <v>SP15</v>
          </cell>
          <cell r="B9">
            <v>60.091299999999997</v>
          </cell>
          <cell r="C9">
            <v>60.844000000000001</v>
          </cell>
          <cell r="D9">
            <v>63.350200000000001</v>
          </cell>
          <cell r="E9">
            <v>70.018500000000003</v>
          </cell>
          <cell r="F9">
            <v>60.951700000000002</v>
          </cell>
          <cell r="G9">
            <v>63.930199999999999</v>
          </cell>
          <cell r="H9">
            <v>81.971999999999994</v>
          </cell>
          <cell r="I9">
            <v>60.459499999999998</v>
          </cell>
          <cell r="J9">
            <v>48.440300000000001</v>
          </cell>
          <cell r="K9">
            <v>39.150100000000002</v>
          </cell>
          <cell r="L9">
            <v>34.5</v>
          </cell>
          <cell r="M9">
            <v>45.5</v>
          </cell>
        </row>
        <row r="10">
          <cell r="A10" t="str">
            <v>SYS</v>
          </cell>
          <cell r="B10">
            <v>58.437100000000001</v>
          </cell>
          <cell r="C10">
            <v>57.997399999999999</v>
          </cell>
          <cell r="D10">
            <v>60.969700000000003</v>
          </cell>
          <cell r="E10">
            <v>67.720799999999997</v>
          </cell>
          <cell r="F10">
            <v>45.004300000000001</v>
          </cell>
          <cell r="G10">
            <v>36.676600000000001</v>
          </cell>
          <cell r="H10">
            <v>68.189499999999995</v>
          </cell>
          <cell r="I10">
            <v>57.418599999999998</v>
          </cell>
          <cell r="J10">
            <v>46.144399999999997</v>
          </cell>
          <cell r="K10">
            <v>37.796199999999999</v>
          </cell>
          <cell r="L10">
            <v>35</v>
          </cell>
          <cell r="M10">
            <v>45</v>
          </cell>
        </row>
        <row r="11">
          <cell r="A11" t="str">
            <v>Illiquid Market</v>
          </cell>
          <cell r="C11">
            <v>47.113599999999998</v>
          </cell>
          <cell r="D11">
            <v>52.160299999999999</v>
          </cell>
          <cell r="E11">
            <v>57.310699999999997</v>
          </cell>
          <cell r="F11">
            <v>46.730699999999999</v>
          </cell>
          <cell r="G11">
            <v>52.567599999999999</v>
          </cell>
          <cell r="H11">
            <v>68.671700000000001</v>
          </cell>
          <cell r="I11">
            <v>46.69</v>
          </cell>
          <cell r="J11">
            <v>34.606099999999998</v>
          </cell>
          <cell r="K11">
            <v>24.158000000000001</v>
          </cell>
          <cell r="L11">
            <v>19.25</v>
          </cell>
          <cell r="M11">
            <v>30</v>
          </cell>
        </row>
        <row r="12">
          <cell r="A12" t="str">
            <v>WY</v>
          </cell>
          <cell r="C12">
            <v>54.453499999999998</v>
          </cell>
          <cell r="D12">
            <v>56.044899999999998</v>
          </cell>
          <cell r="E12">
            <v>64.404499999999999</v>
          </cell>
          <cell r="F12">
            <v>35.034700000000001</v>
          </cell>
          <cell r="G12">
            <v>12.785600000000001</v>
          </cell>
          <cell r="H12">
            <v>58.937600000000003</v>
          </cell>
          <cell r="I12">
            <v>54.414499999999997</v>
          </cell>
          <cell r="J12">
            <v>42.496600000000001</v>
          </cell>
          <cell r="K12">
            <v>32.158000000000001</v>
          </cell>
          <cell r="L12">
            <v>27.25</v>
          </cell>
          <cell r="M12">
            <v>38</v>
          </cell>
        </row>
        <row r="13">
          <cell r="A13" t="str">
            <v>Chehalis</v>
          </cell>
          <cell r="D13">
            <v>65.8155</v>
          </cell>
          <cell r="E13">
            <v>71.387100000000004</v>
          </cell>
          <cell r="F13">
            <v>35.277900000000002</v>
          </cell>
          <cell r="G13">
            <v>12.785600000000001</v>
          </cell>
          <cell r="H13">
            <v>59.7074</v>
          </cell>
          <cell r="I13">
            <v>60.147199999999998</v>
          </cell>
          <cell r="J13">
            <v>49.682600000000001</v>
          </cell>
          <cell r="K13">
            <v>43.434399999999997</v>
          </cell>
          <cell r="L13">
            <v>42.75</v>
          </cell>
          <cell r="M13">
            <v>52</v>
          </cell>
        </row>
        <row r="14">
          <cell r="A14" t="str">
            <v>NP15</v>
          </cell>
          <cell r="G14">
            <v>83.479600000000005</v>
          </cell>
          <cell r="H14">
            <v>84.898399999999995</v>
          </cell>
          <cell r="I14">
            <v>60.564300000000003</v>
          </cell>
          <cell r="J14">
            <v>48.685400000000001</v>
          </cell>
          <cell r="K14">
            <v>44.121099999999998</v>
          </cell>
          <cell r="L14">
            <v>39.5</v>
          </cell>
          <cell r="M14">
            <v>49</v>
          </cell>
        </row>
      </sheetData>
      <sheetData sheetId="9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  <cell r="N5" t="str">
            <v>Grand Total</v>
          </cell>
        </row>
        <row r="6">
          <cell r="A6" t="str">
            <v>Ancillary Services - NUCOR Reserves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APGI Rocky Reach</v>
          </cell>
          <cell r="B7">
            <v>35942</v>
          </cell>
          <cell r="C7">
            <v>34560</v>
          </cell>
          <cell r="D7">
            <v>35839</v>
          </cell>
          <cell r="E7">
            <v>32521</v>
          </cell>
          <cell r="F7">
            <v>27648</v>
          </cell>
          <cell r="G7">
            <v>29583</v>
          </cell>
          <cell r="H7">
            <v>35721</v>
          </cell>
          <cell r="I7">
            <v>34835</v>
          </cell>
          <cell r="J7">
            <v>34560</v>
          </cell>
          <cell r="K7">
            <v>37325</v>
          </cell>
          <cell r="L7">
            <v>33178</v>
          </cell>
          <cell r="M7">
            <v>35942</v>
          </cell>
          <cell r="N7">
            <v>407654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APS -&gt; Palo Verde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APS -&gt; PP-GC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Bear</v>
          </cell>
          <cell r="B11">
            <v>16640</v>
          </cell>
          <cell r="C11">
            <v>16000</v>
          </cell>
          <cell r="D11">
            <v>16640</v>
          </cell>
          <cell r="E11">
            <v>16640</v>
          </cell>
          <cell r="F11">
            <v>16640</v>
          </cell>
          <cell r="G11">
            <v>16000</v>
          </cell>
          <cell r="H11">
            <v>16640</v>
          </cell>
          <cell r="I11">
            <v>16640</v>
          </cell>
          <cell r="J11">
            <v>16000</v>
          </cell>
          <cell r="K11">
            <v>17280</v>
          </cell>
          <cell r="L11">
            <v>15360</v>
          </cell>
          <cell r="M11">
            <v>16640</v>
          </cell>
          <cell r="N11">
            <v>197120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BPA FPT -&gt; West Main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BPA FPT -&gt; Yakima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Carbon 1</v>
          </cell>
          <cell r="B20">
            <v>0</v>
          </cell>
          <cell r="C20">
            <v>195</v>
          </cell>
          <cell r="D20">
            <v>425</v>
          </cell>
          <cell r="E20">
            <v>0</v>
          </cell>
          <cell r="F20">
            <v>17</v>
          </cell>
          <cell r="G20">
            <v>8</v>
          </cell>
          <cell r="H20">
            <v>414</v>
          </cell>
          <cell r="I20">
            <v>134</v>
          </cell>
          <cell r="J20">
            <v>272</v>
          </cell>
          <cell r="K20">
            <v>68</v>
          </cell>
          <cell r="L20">
            <v>63</v>
          </cell>
          <cell r="M20">
            <v>0</v>
          </cell>
          <cell r="N20">
            <v>1596</v>
          </cell>
        </row>
        <row r="21">
          <cell r="A21" t="str">
            <v>Carbon 2</v>
          </cell>
          <cell r="B21">
            <v>0</v>
          </cell>
          <cell r="C21">
            <v>123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370</v>
          </cell>
          <cell r="I21">
            <v>72</v>
          </cell>
          <cell r="J21">
            <v>101</v>
          </cell>
          <cell r="K21">
            <v>13</v>
          </cell>
          <cell r="L21">
            <v>0</v>
          </cell>
          <cell r="M21">
            <v>0</v>
          </cell>
          <cell r="N21">
            <v>679</v>
          </cell>
        </row>
        <row r="22">
          <cell r="A22" t="str">
            <v>Chelan - Rocky Reach</v>
          </cell>
          <cell r="B22">
            <v>10964</v>
          </cell>
          <cell r="C22">
            <v>13087</v>
          </cell>
          <cell r="D22">
            <v>15617</v>
          </cell>
          <cell r="E22">
            <v>14462</v>
          </cell>
          <cell r="F22">
            <v>7827</v>
          </cell>
          <cell r="G22">
            <v>5309</v>
          </cell>
          <cell r="H22">
            <v>6081</v>
          </cell>
          <cell r="I22">
            <v>14167</v>
          </cell>
          <cell r="J22">
            <v>17381</v>
          </cell>
          <cell r="K22">
            <v>18583</v>
          </cell>
          <cell r="L22">
            <v>13641</v>
          </cell>
          <cell r="M22">
            <v>13243</v>
          </cell>
          <cell r="N22">
            <v>150362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Cholla -&gt; Four Corners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Cholla 4</v>
          </cell>
          <cell r="B25">
            <v>9</v>
          </cell>
          <cell r="C25">
            <v>701</v>
          </cell>
          <cell r="D25">
            <v>1367</v>
          </cell>
          <cell r="E25">
            <v>0</v>
          </cell>
          <cell r="F25">
            <v>326</v>
          </cell>
          <cell r="G25">
            <v>329</v>
          </cell>
          <cell r="H25">
            <v>1223</v>
          </cell>
          <cell r="I25">
            <v>616</v>
          </cell>
          <cell r="J25">
            <v>835</v>
          </cell>
          <cell r="K25">
            <v>460</v>
          </cell>
          <cell r="L25">
            <v>2443</v>
          </cell>
          <cell r="M25">
            <v>0</v>
          </cell>
          <cell r="N25">
            <v>8309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Colorado -&gt; Four Corners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Colorado -&gt; Mona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Colorado -&gt; Mona UAMPS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Colorado -&gt; Utah North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Colstrip -&gt; West Main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Copco 1</v>
          </cell>
          <cell r="B37">
            <v>5491</v>
          </cell>
          <cell r="C37">
            <v>5320</v>
          </cell>
          <cell r="D37">
            <v>4539</v>
          </cell>
          <cell r="E37">
            <v>2308</v>
          </cell>
          <cell r="F37">
            <v>4621</v>
          </cell>
          <cell r="G37">
            <v>4020</v>
          </cell>
          <cell r="H37">
            <v>6137</v>
          </cell>
          <cell r="I37">
            <v>6128</v>
          </cell>
          <cell r="J37">
            <v>6131</v>
          </cell>
          <cell r="K37">
            <v>4109</v>
          </cell>
          <cell r="L37">
            <v>4928</v>
          </cell>
          <cell r="M37">
            <v>5617</v>
          </cell>
          <cell r="N37">
            <v>59349</v>
          </cell>
        </row>
        <row r="38">
          <cell r="A38" t="str">
            <v>Copco 2</v>
          </cell>
          <cell r="B38">
            <v>4175</v>
          </cell>
          <cell r="C38">
            <v>6534</v>
          </cell>
          <cell r="D38">
            <v>5088</v>
          </cell>
          <cell r="E38">
            <v>2432</v>
          </cell>
          <cell r="F38">
            <v>5162</v>
          </cell>
          <cell r="G38">
            <v>4716</v>
          </cell>
          <cell r="H38">
            <v>7363</v>
          </cell>
          <cell r="I38">
            <v>7514</v>
          </cell>
          <cell r="J38">
            <v>7644</v>
          </cell>
          <cell r="K38">
            <v>4972</v>
          </cell>
          <cell r="L38">
            <v>6080</v>
          </cell>
          <cell r="M38">
            <v>6909</v>
          </cell>
          <cell r="N38">
            <v>68589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Currant Creek CCCT 1A</v>
          </cell>
          <cell r="B41">
            <v>6311</v>
          </cell>
          <cell r="C41">
            <v>1851</v>
          </cell>
          <cell r="D41">
            <v>3602</v>
          </cell>
          <cell r="E41">
            <v>5965</v>
          </cell>
          <cell r="F41">
            <v>667</v>
          </cell>
          <cell r="G41">
            <v>590</v>
          </cell>
          <cell r="H41">
            <v>927</v>
          </cell>
          <cell r="I41">
            <v>609</v>
          </cell>
          <cell r="J41">
            <v>524</v>
          </cell>
          <cell r="K41">
            <v>487</v>
          </cell>
          <cell r="L41">
            <v>0</v>
          </cell>
          <cell r="M41">
            <v>0</v>
          </cell>
          <cell r="N41">
            <v>21533</v>
          </cell>
        </row>
        <row r="42">
          <cell r="A42" t="str">
            <v>Currant Creek CCCT 1A Duct Firing</v>
          </cell>
          <cell r="B42">
            <v>4147</v>
          </cell>
          <cell r="C42">
            <v>474</v>
          </cell>
          <cell r="D42">
            <v>711</v>
          </cell>
          <cell r="E42">
            <v>2281</v>
          </cell>
          <cell r="F42">
            <v>8299</v>
          </cell>
          <cell r="G42">
            <v>10005</v>
          </cell>
          <cell r="H42">
            <v>10892</v>
          </cell>
          <cell r="I42">
            <v>12453</v>
          </cell>
          <cell r="J42">
            <v>10066</v>
          </cell>
          <cell r="K42">
            <v>10800</v>
          </cell>
          <cell r="L42">
            <v>11375</v>
          </cell>
          <cell r="M42">
            <v>9242</v>
          </cell>
          <cell r="N42">
            <v>90745</v>
          </cell>
        </row>
        <row r="43">
          <cell r="A43" t="str">
            <v>Currant Creek CCCT 1B</v>
          </cell>
          <cell r="B43">
            <v>6115</v>
          </cell>
          <cell r="C43">
            <v>635</v>
          </cell>
          <cell r="D43">
            <v>2149</v>
          </cell>
          <cell r="E43">
            <v>5305</v>
          </cell>
          <cell r="F43">
            <v>322</v>
          </cell>
          <cell r="G43">
            <v>225</v>
          </cell>
          <cell r="H43">
            <v>754</v>
          </cell>
          <cell r="I43">
            <v>488</v>
          </cell>
          <cell r="J43">
            <v>405</v>
          </cell>
          <cell r="K43">
            <v>48</v>
          </cell>
          <cell r="L43">
            <v>0</v>
          </cell>
          <cell r="M43">
            <v>0</v>
          </cell>
          <cell r="N43">
            <v>16446</v>
          </cell>
        </row>
        <row r="44">
          <cell r="A44" t="str">
            <v>Currant Creek CCCT 1B Duct Firing</v>
          </cell>
          <cell r="B44">
            <v>4147</v>
          </cell>
          <cell r="C44">
            <v>474</v>
          </cell>
          <cell r="D44">
            <v>711</v>
          </cell>
          <cell r="E44">
            <v>2281</v>
          </cell>
          <cell r="F44">
            <v>8299</v>
          </cell>
          <cell r="G44">
            <v>10005</v>
          </cell>
          <cell r="H44">
            <v>10892</v>
          </cell>
          <cell r="I44">
            <v>12453</v>
          </cell>
          <cell r="J44">
            <v>10035</v>
          </cell>
          <cell r="K44">
            <v>3977</v>
          </cell>
          <cell r="L44">
            <v>8531</v>
          </cell>
          <cell r="M44">
            <v>9242</v>
          </cell>
          <cell r="N44">
            <v>81047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Douglas - Wells</v>
          </cell>
          <cell r="B49">
            <v>9441</v>
          </cell>
          <cell r="C49">
            <v>12023</v>
          </cell>
          <cell r="D49">
            <v>17062</v>
          </cell>
          <cell r="E49">
            <v>17057</v>
          </cell>
          <cell r="F49">
            <v>12459</v>
          </cell>
          <cell r="G49">
            <v>10524</v>
          </cell>
          <cell r="H49">
            <v>11497</v>
          </cell>
          <cell r="I49">
            <v>17770</v>
          </cell>
          <cell r="J49">
            <v>18481</v>
          </cell>
          <cell r="K49">
            <v>14543</v>
          </cell>
          <cell r="L49">
            <v>11259</v>
          </cell>
          <cell r="M49">
            <v>11074</v>
          </cell>
          <cell r="N49">
            <v>163190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1020</v>
          </cell>
          <cell r="H57">
            <v>5060</v>
          </cell>
          <cell r="I57">
            <v>6260</v>
          </cell>
          <cell r="J57">
            <v>6140</v>
          </cell>
          <cell r="K57">
            <v>3540</v>
          </cell>
          <cell r="L57">
            <v>0</v>
          </cell>
          <cell r="M57">
            <v>0</v>
          </cell>
          <cell r="N57">
            <v>22020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3275</v>
          </cell>
          <cell r="H58">
            <v>7825</v>
          </cell>
          <cell r="I58">
            <v>9000</v>
          </cell>
          <cell r="J58">
            <v>9022</v>
          </cell>
          <cell r="K58">
            <v>8697</v>
          </cell>
          <cell r="L58">
            <v>7600</v>
          </cell>
          <cell r="M58">
            <v>0</v>
          </cell>
          <cell r="N58">
            <v>45419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5610</v>
          </cell>
          <cell r="H59">
            <v>9810</v>
          </cell>
          <cell r="I59">
            <v>11040</v>
          </cell>
          <cell r="J59">
            <v>11400</v>
          </cell>
          <cell r="K59">
            <v>10800</v>
          </cell>
          <cell r="L59">
            <v>11220</v>
          </cell>
          <cell r="M59">
            <v>0</v>
          </cell>
          <cell r="N59">
            <v>59880</v>
          </cell>
        </row>
        <row r="60">
          <cell r="A60" t="str">
            <v>Gadsby 4</v>
          </cell>
          <cell r="B60">
            <v>8072</v>
          </cell>
          <cell r="C60">
            <v>5590</v>
          </cell>
          <cell r="D60">
            <v>5765</v>
          </cell>
          <cell r="E60">
            <v>6099</v>
          </cell>
          <cell r="F60">
            <v>9005</v>
          </cell>
          <cell r="G60">
            <v>8586</v>
          </cell>
          <cell r="H60">
            <v>7263</v>
          </cell>
          <cell r="I60">
            <v>6561</v>
          </cell>
          <cell r="J60">
            <v>5607</v>
          </cell>
          <cell r="K60">
            <v>7400</v>
          </cell>
          <cell r="L60">
            <v>9297</v>
          </cell>
          <cell r="M60">
            <v>9775</v>
          </cell>
          <cell r="N60">
            <v>89020</v>
          </cell>
        </row>
        <row r="61">
          <cell r="A61" t="str">
            <v>Gadsby 5</v>
          </cell>
          <cell r="B61">
            <v>6056</v>
          </cell>
          <cell r="C61">
            <v>2453</v>
          </cell>
          <cell r="D61">
            <v>5095</v>
          </cell>
          <cell r="E61">
            <v>5421</v>
          </cell>
          <cell r="F61">
            <v>9556</v>
          </cell>
          <cell r="G61">
            <v>7106</v>
          </cell>
          <cell r="H61">
            <v>5525</v>
          </cell>
          <cell r="I61">
            <v>5466</v>
          </cell>
          <cell r="J61">
            <v>4204</v>
          </cell>
          <cell r="K61">
            <v>5132</v>
          </cell>
          <cell r="L61">
            <v>5852</v>
          </cell>
          <cell r="M61">
            <v>9873</v>
          </cell>
          <cell r="N61">
            <v>71739</v>
          </cell>
        </row>
        <row r="62">
          <cell r="A62" t="str">
            <v>Gadsby 6</v>
          </cell>
          <cell r="B62">
            <v>5757</v>
          </cell>
          <cell r="C62">
            <v>2021</v>
          </cell>
          <cell r="D62">
            <v>4346</v>
          </cell>
          <cell r="E62">
            <v>4608</v>
          </cell>
          <cell r="F62">
            <v>4480</v>
          </cell>
          <cell r="G62">
            <v>5908</v>
          </cell>
          <cell r="H62">
            <v>4976</v>
          </cell>
          <cell r="I62">
            <v>4734</v>
          </cell>
          <cell r="J62">
            <v>3770</v>
          </cell>
          <cell r="K62">
            <v>3827</v>
          </cell>
          <cell r="L62">
            <v>3347</v>
          </cell>
          <cell r="M62">
            <v>10114</v>
          </cell>
          <cell r="N62">
            <v>57888</v>
          </cell>
        </row>
        <row r="63">
          <cell r="A63" t="str">
            <v>Gas Peakers Non-Spin Credit East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Grant - Wanapum</v>
          </cell>
          <cell r="B66">
            <v>19176</v>
          </cell>
          <cell r="C66">
            <v>19748</v>
          </cell>
          <cell r="D66">
            <v>20761</v>
          </cell>
          <cell r="E66">
            <v>20607</v>
          </cell>
          <cell r="F66">
            <v>15907</v>
          </cell>
          <cell r="G66">
            <v>11145</v>
          </cell>
          <cell r="H66">
            <v>14683</v>
          </cell>
          <cell r="I66">
            <v>20710</v>
          </cell>
          <cell r="J66">
            <v>20000</v>
          </cell>
          <cell r="K66">
            <v>21600</v>
          </cell>
          <cell r="L66">
            <v>19042</v>
          </cell>
          <cell r="M66">
            <v>20444</v>
          </cell>
          <cell r="N66">
            <v>223823</v>
          </cell>
        </row>
        <row r="67">
          <cell r="A67" t="str">
            <v>Grant Priest Rapids Development</v>
          </cell>
          <cell r="B67">
            <v>2799</v>
          </cell>
          <cell r="C67">
            <v>5723</v>
          </cell>
          <cell r="D67">
            <v>7070</v>
          </cell>
          <cell r="E67">
            <v>6602</v>
          </cell>
          <cell r="F67">
            <v>1392</v>
          </cell>
          <cell r="G67">
            <v>2703</v>
          </cell>
          <cell r="H67">
            <v>5251</v>
          </cell>
          <cell r="I67">
            <v>6907</v>
          </cell>
          <cell r="J67">
            <v>6622</v>
          </cell>
          <cell r="K67">
            <v>7437</v>
          </cell>
          <cell r="L67">
            <v>6476</v>
          </cell>
          <cell r="M67">
            <v>6392</v>
          </cell>
          <cell r="N67">
            <v>65374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Hunter 1</v>
          </cell>
          <cell r="B73">
            <v>0</v>
          </cell>
          <cell r="C73">
            <v>0</v>
          </cell>
          <cell r="D73">
            <v>119</v>
          </cell>
          <cell r="E73">
            <v>0</v>
          </cell>
          <cell r="F73">
            <v>0</v>
          </cell>
          <cell r="G73">
            <v>0</v>
          </cell>
          <cell r="H73">
            <v>95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214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29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29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Jim Bridger -&gt; Path C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 Side</v>
          </cell>
          <cell r="B92">
            <v>24345</v>
          </cell>
          <cell r="C92">
            <v>44360</v>
          </cell>
          <cell r="D92">
            <v>33653</v>
          </cell>
          <cell r="E92">
            <v>16559</v>
          </cell>
          <cell r="F92">
            <v>15262</v>
          </cell>
          <cell r="G92">
            <v>12932</v>
          </cell>
          <cell r="H92">
            <v>6086</v>
          </cell>
          <cell r="I92">
            <v>2194</v>
          </cell>
          <cell r="J92">
            <v>1067</v>
          </cell>
          <cell r="K92">
            <v>6421</v>
          </cell>
          <cell r="L92">
            <v>0</v>
          </cell>
          <cell r="M92">
            <v>22698</v>
          </cell>
          <cell r="N92">
            <v>185577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Lake Side Duct Firing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Merwin</v>
          </cell>
          <cell r="B98">
            <v>2912</v>
          </cell>
          <cell r="C98">
            <v>400</v>
          </cell>
          <cell r="D98">
            <v>416</v>
          </cell>
          <cell r="E98">
            <v>416</v>
          </cell>
          <cell r="F98">
            <v>416</v>
          </cell>
          <cell r="G98">
            <v>400</v>
          </cell>
          <cell r="H98">
            <v>416</v>
          </cell>
          <cell r="I98">
            <v>416</v>
          </cell>
          <cell r="J98">
            <v>2800</v>
          </cell>
          <cell r="K98">
            <v>3024</v>
          </cell>
          <cell r="L98">
            <v>2688</v>
          </cell>
          <cell r="M98">
            <v>2912</v>
          </cell>
          <cell r="N98">
            <v>17216</v>
          </cell>
        </row>
      </sheetData>
      <sheetData sheetId="10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  <cell r="N5" t="str">
            <v>Grand Total</v>
          </cell>
        </row>
        <row r="6">
          <cell r="A6" t="str">
            <v>Ancillary Services - NUCOR Reserves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APGI Rocky Reach</v>
          </cell>
          <cell r="B7">
            <v>28339</v>
          </cell>
          <cell r="C7">
            <v>25574</v>
          </cell>
          <cell r="D7">
            <v>28287</v>
          </cell>
          <cell r="E7">
            <v>23933</v>
          </cell>
          <cell r="F7">
            <v>21807</v>
          </cell>
          <cell r="G7">
            <v>23604</v>
          </cell>
          <cell r="H7">
            <v>28228</v>
          </cell>
          <cell r="I7">
            <v>27453</v>
          </cell>
          <cell r="J7">
            <v>27648</v>
          </cell>
          <cell r="K7">
            <v>26957</v>
          </cell>
          <cell r="L7">
            <v>29030</v>
          </cell>
          <cell r="M7">
            <v>28339</v>
          </cell>
          <cell r="N7">
            <v>319199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APS -&gt; Palo Verde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APS -&gt; PP-GC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Bear</v>
          </cell>
          <cell r="B11">
            <v>13120</v>
          </cell>
          <cell r="C11">
            <v>11840</v>
          </cell>
          <cell r="D11">
            <v>13120</v>
          </cell>
          <cell r="E11">
            <v>12160</v>
          </cell>
          <cell r="F11">
            <v>13120</v>
          </cell>
          <cell r="G11">
            <v>12800</v>
          </cell>
          <cell r="H11">
            <v>13120</v>
          </cell>
          <cell r="I11">
            <v>13120</v>
          </cell>
          <cell r="J11">
            <v>12800</v>
          </cell>
          <cell r="K11">
            <v>12480</v>
          </cell>
          <cell r="L11">
            <v>13440</v>
          </cell>
          <cell r="M11">
            <v>13120</v>
          </cell>
          <cell r="N11">
            <v>154240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BPA FPT -&gt; West Main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BPA FPT -&gt; Yakima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Carbon 1</v>
          </cell>
          <cell r="B20">
            <v>270</v>
          </cell>
          <cell r="C20">
            <v>3275</v>
          </cell>
          <cell r="D20">
            <v>4278</v>
          </cell>
          <cell r="E20">
            <v>3581</v>
          </cell>
          <cell r="F20">
            <v>5320</v>
          </cell>
          <cell r="G20">
            <v>4647</v>
          </cell>
          <cell r="H20">
            <v>1402</v>
          </cell>
          <cell r="I20">
            <v>1345</v>
          </cell>
          <cell r="J20">
            <v>1480</v>
          </cell>
          <cell r="K20">
            <v>1608</v>
          </cell>
          <cell r="L20">
            <v>5592</v>
          </cell>
          <cell r="M20">
            <v>0</v>
          </cell>
          <cell r="N20">
            <v>32798</v>
          </cell>
        </row>
        <row r="21">
          <cell r="A21" t="str">
            <v>Carbon 2</v>
          </cell>
          <cell r="B21">
            <v>333</v>
          </cell>
          <cell r="C21">
            <v>3001</v>
          </cell>
          <cell r="D21">
            <v>0</v>
          </cell>
          <cell r="E21">
            <v>256</v>
          </cell>
          <cell r="F21">
            <v>6696</v>
          </cell>
          <cell r="G21">
            <v>5594</v>
          </cell>
          <cell r="H21">
            <v>948</v>
          </cell>
          <cell r="I21">
            <v>556</v>
          </cell>
          <cell r="J21">
            <v>1109</v>
          </cell>
          <cell r="K21">
            <v>663</v>
          </cell>
          <cell r="L21">
            <v>0</v>
          </cell>
          <cell r="M21">
            <v>0</v>
          </cell>
          <cell r="N21">
            <v>19156</v>
          </cell>
        </row>
        <row r="22">
          <cell r="A22" t="str">
            <v>Chelan - Rocky Reach</v>
          </cell>
          <cell r="B22">
            <v>8989</v>
          </cell>
          <cell r="C22">
            <v>10420</v>
          </cell>
          <cell r="D22">
            <v>13928</v>
          </cell>
          <cell r="E22">
            <v>12145</v>
          </cell>
          <cell r="F22">
            <v>6636</v>
          </cell>
          <cell r="G22">
            <v>4473</v>
          </cell>
          <cell r="H22">
            <v>4907</v>
          </cell>
          <cell r="I22">
            <v>12200</v>
          </cell>
          <cell r="J22">
            <v>15697</v>
          </cell>
          <cell r="K22">
            <v>15222</v>
          </cell>
          <cell r="L22">
            <v>13376</v>
          </cell>
          <cell r="M22">
            <v>11387</v>
          </cell>
          <cell r="N22">
            <v>129380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Cholla -&gt; Four Corners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Cholla 4</v>
          </cell>
          <cell r="B25">
            <v>1684</v>
          </cell>
          <cell r="C25">
            <v>7649</v>
          </cell>
          <cell r="D25">
            <v>7906</v>
          </cell>
          <cell r="E25">
            <v>0</v>
          </cell>
          <cell r="F25">
            <v>3123</v>
          </cell>
          <cell r="G25">
            <v>9014</v>
          </cell>
          <cell r="H25">
            <v>4185</v>
          </cell>
          <cell r="I25">
            <v>4422</v>
          </cell>
          <cell r="J25">
            <v>4303</v>
          </cell>
          <cell r="K25">
            <v>5812</v>
          </cell>
          <cell r="L25">
            <v>11763</v>
          </cell>
          <cell r="M25">
            <v>1023</v>
          </cell>
          <cell r="N25">
            <v>60884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Colorado -&gt; Four Corners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Colorado -&gt; Mona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Colorado -&gt; Mona UAMPS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Colorado -&gt; Utah North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Colstrip -&gt; West Main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Copco 1</v>
          </cell>
          <cell r="B37">
            <v>5741</v>
          </cell>
          <cell r="C37">
            <v>5191</v>
          </cell>
          <cell r="D37">
            <v>4799</v>
          </cell>
          <cell r="E37">
            <v>2269</v>
          </cell>
          <cell r="F37">
            <v>4732</v>
          </cell>
          <cell r="G37">
            <v>4154</v>
          </cell>
          <cell r="H37">
            <v>6195</v>
          </cell>
          <cell r="I37">
            <v>6287</v>
          </cell>
          <cell r="J37">
            <v>6414</v>
          </cell>
          <cell r="K37">
            <v>3986</v>
          </cell>
          <cell r="L37">
            <v>5602</v>
          </cell>
          <cell r="M37">
            <v>5764</v>
          </cell>
          <cell r="N37">
            <v>61134</v>
          </cell>
        </row>
        <row r="38">
          <cell r="A38" t="str">
            <v>Copco 2</v>
          </cell>
          <cell r="B38">
            <v>4487</v>
          </cell>
          <cell r="C38">
            <v>6358</v>
          </cell>
          <cell r="D38">
            <v>5420</v>
          </cell>
          <cell r="E38">
            <v>2411</v>
          </cell>
          <cell r="F38">
            <v>5294</v>
          </cell>
          <cell r="G38">
            <v>4885</v>
          </cell>
          <cell r="H38">
            <v>7442</v>
          </cell>
          <cell r="I38">
            <v>7726</v>
          </cell>
          <cell r="J38">
            <v>7959</v>
          </cell>
          <cell r="K38">
            <v>4817</v>
          </cell>
          <cell r="L38">
            <v>6909</v>
          </cell>
          <cell r="M38">
            <v>7081</v>
          </cell>
          <cell r="N38">
            <v>70789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Currant Creek CCCT 1A</v>
          </cell>
          <cell r="B41">
            <v>2285</v>
          </cell>
          <cell r="C41">
            <v>994</v>
          </cell>
          <cell r="D41">
            <v>1074</v>
          </cell>
          <cell r="E41">
            <v>910</v>
          </cell>
          <cell r="F41">
            <v>553</v>
          </cell>
          <cell r="G41">
            <v>535</v>
          </cell>
          <cell r="H41">
            <v>2354</v>
          </cell>
          <cell r="I41">
            <v>2981</v>
          </cell>
          <cell r="J41">
            <v>1881</v>
          </cell>
          <cell r="K41">
            <v>991</v>
          </cell>
          <cell r="L41">
            <v>0</v>
          </cell>
          <cell r="M41">
            <v>1777</v>
          </cell>
          <cell r="N41">
            <v>16335</v>
          </cell>
        </row>
        <row r="42">
          <cell r="A42" t="str">
            <v>Currant Creek CCCT 1A Duct Firing</v>
          </cell>
          <cell r="B42">
            <v>444</v>
          </cell>
          <cell r="C42">
            <v>0</v>
          </cell>
          <cell r="D42">
            <v>444</v>
          </cell>
          <cell r="E42">
            <v>0</v>
          </cell>
          <cell r="F42">
            <v>186</v>
          </cell>
          <cell r="G42">
            <v>918</v>
          </cell>
          <cell r="H42">
            <v>4039</v>
          </cell>
          <cell r="I42">
            <v>4895</v>
          </cell>
          <cell r="J42">
            <v>2111</v>
          </cell>
          <cell r="K42">
            <v>1958</v>
          </cell>
          <cell r="L42">
            <v>4592</v>
          </cell>
          <cell r="M42">
            <v>741</v>
          </cell>
          <cell r="N42">
            <v>20328</v>
          </cell>
        </row>
        <row r="43">
          <cell r="A43" t="str">
            <v>Currant Creek CCCT 1B</v>
          </cell>
          <cell r="B43">
            <v>2636</v>
          </cell>
          <cell r="C43">
            <v>531</v>
          </cell>
          <cell r="D43">
            <v>739</v>
          </cell>
          <cell r="E43">
            <v>910</v>
          </cell>
          <cell r="F43">
            <v>535</v>
          </cell>
          <cell r="G43">
            <v>454</v>
          </cell>
          <cell r="H43">
            <v>2061</v>
          </cell>
          <cell r="I43">
            <v>2756</v>
          </cell>
          <cell r="J43">
            <v>1548</v>
          </cell>
          <cell r="K43">
            <v>499</v>
          </cell>
          <cell r="L43">
            <v>0</v>
          </cell>
          <cell r="M43">
            <v>1531</v>
          </cell>
          <cell r="N43">
            <v>14200</v>
          </cell>
        </row>
        <row r="44">
          <cell r="A44" t="str">
            <v>Currant Creek CCCT 1B Duct Firing</v>
          </cell>
          <cell r="B44">
            <v>444</v>
          </cell>
          <cell r="C44">
            <v>0</v>
          </cell>
          <cell r="D44">
            <v>444</v>
          </cell>
          <cell r="E44">
            <v>0</v>
          </cell>
          <cell r="F44">
            <v>186</v>
          </cell>
          <cell r="G44">
            <v>918</v>
          </cell>
          <cell r="H44">
            <v>4024</v>
          </cell>
          <cell r="I44">
            <v>4871</v>
          </cell>
          <cell r="J44">
            <v>1958</v>
          </cell>
          <cell r="K44">
            <v>337</v>
          </cell>
          <cell r="L44">
            <v>3644</v>
          </cell>
          <cell r="M44">
            <v>741</v>
          </cell>
          <cell r="N44">
            <v>17567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Douglas - Wells</v>
          </cell>
          <cell r="B49">
            <v>7734</v>
          </cell>
          <cell r="C49">
            <v>9086</v>
          </cell>
          <cell r="D49">
            <v>14219</v>
          </cell>
          <cell r="E49">
            <v>13186</v>
          </cell>
          <cell r="F49">
            <v>10582</v>
          </cell>
          <cell r="G49">
            <v>8764</v>
          </cell>
          <cell r="H49">
            <v>9569</v>
          </cell>
          <cell r="I49">
            <v>14441</v>
          </cell>
          <cell r="J49">
            <v>15153</v>
          </cell>
          <cell r="K49">
            <v>12390</v>
          </cell>
          <cell r="L49">
            <v>10651</v>
          </cell>
          <cell r="M49">
            <v>9364</v>
          </cell>
          <cell r="N49">
            <v>135139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180</v>
          </cell>
          <cell r="H57">
            <v>1220</v>
          </cell>
          <cell r="I57">
            <v>880</v>
          </cell>
          <cell r="J57">
            <v>840</v>
          </cell>
          <cell r="K57">
            <v>280</v>
          </cell>
          <cell r="L57">
            <v>0</v>
          </cell>
          <cell r="M57">
            <v>0</v>
          </cell>
          <cell r="N57">
            <v>3400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25</v>
          </cell>
          <cell r="H58">
            <v>2700</v>
          </cell>
          <cell r="I58">
            <v>1975</v>
          </cell>
          <cell r="J58">
            <v>2672</v>
          </cell>
          <cell r="K58">
            <v>1275</v>
          </cell>
          <cell r="L58">
            <v>0</v>
          </cell>
          <cell r="M58">
            <v>0</v>
          </cell>
          <cell r="N58">
            <v>8647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540</v>
          </cell>
          <cell r="H59">
            <v>3300</v>
          </cell>
          <cell r="I59">
            <v>2940</v>
          </cell>
          <cell r="J59">
            <v>3270</v>
          </cell>
          <cell r="K59">
            <v>1680</v>
          </cell>
          <cell r="L59">
            <v>0</v>
          </cell>
          <cell r="M59">
            <v>0</v>
          </cell>
          <cell r="N59">
            <v>11730</v>
          </cell>
        </row>
        <row r="60">
          <cell r="A60" t="str">
            <v>Gadsby 4</v>
          </cell>
          <cell r="B60">
            <v>1739</v>
          </cell>
          <cell r="C60">
            <v>3399</v>
          </cell>
          <cell r="D60">
            <v>3876</v>
          </cell>
          <cell r="E60">
            <v>2655</v>
          </cell>
          <cell r="F60">
            <v>1246</v>
          </cell>
          <cell r="G60">
            <v>1641</v>
          </cell>
          <cell r="H60">
            <v>5410</v>
          </cell>
          <cell r="I60">
            <v>6016</v>
          </cell>
          <cell r="J60">
            <v>5739</v>
          </cell>
          <cell r="K60">
            <v>3420</v>
          </cell>
          <cell r="L60">
            <v>4407</v>
          </cell>
          <cell r="M60">
            <v>2049</v>
          </cell>
          <cell r="N60">
            <v>41597</v>
          </cell>
        </row>
        <row r="61">
          <cell r="A61" t="str">
            <v>Gadsby 5</v>
          </cell>
          <cell r="B61">
            <v>1532</v>
          </cell>
          <cell r="C61">
            <v>2870</v>
          </cell>
          <cell r="D61">
            <v>2801</v>
          </cell>
          <cell r="E61">
            <v>2506</v>
          </cell>
          <cell r="F61">
            <v>1432</v>
          </cell>
          <cell r="G61">
            <v>1969</v>
          </cell>
          <cell r="H61">
            <v>5252</v>
          </cell>
          <cell r="I61">
            <v>5784</v>
          </cell>
          <cell r="J61">
            <v>5670</v>
          </cell>
          <cell r="K61">
            <v>3600</v>
          </cell>
          <cell r="L61">
            <v>4303</v>
          </cell>
          <cell r="M61">
            <v>1538</v>
          </cell>
          <cell r="N61">
            <v>39257</v>
          </cell>
        </row>
        <row r="62">
          <cell r="A62" t="str">
            <v>Gadsby 6</v>
          </cell>
          <cell r="B62">
            <v>858</v>
          </cell>
          <cell r="C62">
            <v>2218</v>
          </cell>
          <cell r="D62">
            <v>3010</v>
          </cell>
          <cell r="E62">
            <v>1425</v>
          </cell>
          <cell r="F62">
            <v>1972</v>
          </cell>
          <cell r="G62">
            <v>1759</v>
          </cell>
          <cell r="H62">
            <v>5117</v>
          </cell>
          <cell r="I62">
            <v>5446</v>
          </cell>
          <cell r="J62">
            <v>4941</v>
          </cell>
          <cell r="K62">
            <v>3487</v>
          </cell>
          <cell r="L62">
            <v>3567</v>
          </cell>
          <cell r="M62">
            <v>1512</v>
          </cell>
          <cell r="N62">
            <v>35312</v>
          </cell>
        </row>
        <row r="63">
          <cell r="A63" t="str">
            <v>Gas Peakers Non-Spin Credit East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Grant - Wanapum</v>
          </cell>
          <cell r="B66">
            <v>12273</v>
          </cell>
          <cell r="C66">
            <v>12974</v>
          </cell>
          <cell r="D66">
            <v>16090</v>
          </cell>
          <cell r="E66">
            <v>14210</v>
          </cell>
          <cell r="F66">
            <v>9891</v>
          </cell>
          <cell r="G66">
            <v>6742</v>
          </cell>
          <cell r="H66">
            <v>8862</v>
          </cell>
          <cell r="I66">
            <v>15711</v>
          </cell>
          <cell r="J66">
            <v>16000</v>
          </cell>
          <cell r="K66">
            <v>15600</v>
          </cell>
          <cell r="L66">
            <v>15536</v>
          </cell>
          <cell r="M66">
            <v>14150</v>
          </cell>
          <cell r="N66">
            <v>158039</v>
          </cell>
        </row>
        <row r="67">
          <cell r="A67" t="str">
            <v>Grant Priest Rapids Development</v>
          </cell>
          <cell r="B67">
            <v>1448</v>
          </cell>
          <cell r="C67">
            <v>3645</v>
          </cell>
          <cell r="D67">
            <v>5569</v>
          </cell>
          <cell r="E67">
            <v>4900</v>
          </cell>
          <cell r="F67">
            <v>872</v>
          </cell>
          <cell r="G67">
            <v>1518</v>
          </cell>
          <cell r="H67">
            <v>3618</v>
          </cell>
          <cell r="I67">
            <v>5438</v>
          </cell>
          <cell r="J67">
            <v>5312</v>
          </cell>
          <cell r="K67">
            <v>5378</v>
          </cell>
          <cell r="L67">
            <v>5669</v>
          </cell>
          <cell r="M67">
            <v>4201</v>
          </cell>
          <cell r="N67">
            <v>47568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Hunter 1</v>
          </cell>
          <cell r="B73">
            <v>28</v>
          </cell>
          <cell r="C73">
            <v>172</v>
          </cell>
          <cell r="D73">
            <v>5001</v>
          </cell>
          <cell r="E73">
            <v>4858</v>
          </cell>
          <cell r="F73">
            <v>5616</v>
          </cell>
          <cell r="G73">
            <v>3695</v>
          </cell>
          <cell r="H73">
            <v>234</v>
          </cell>
          <cell r="I73">
            <v>43</v>
          </cell>
          <cell r="J73">
            <v>70</v>
          </cell>
          <cell r="K73">
            <v>144</v>
          </cell>
          <cell r="L73">
            <v>0</v>
          </cell>
          <cell r="M73">
            <v>0</v>
          </cell>
          <cell r="N73">
            <v>19861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2</v>
          </cell>
          <cell r="E74">
            <v>361</v>
          </cell>
          <cell r="F74">
            <v>0</v>
          </cell>
          <cell r="G74">
            <v>82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445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1304</v>
          </cell>
          <cell r="E75">
            <v>1846</v>
          </cell>
          <cell r="F75">
            <v>3501</v>
          </cell>
          <cell r="G75">
            <v>1598</v>
          </cell>
          <cell r="H75">
            <v>10</v>
          </cell>
          <cell r="I75">
            <v>0</v>
          </cell>
          <cell r="J75">
            <v>0</v>
          </cell>
          <cell r="K75">
            <v>64</v>
          </cell>
          <cell r="L75">
            <v>0</v>
          </cell>
          <cell r="M75">
            <v>0</v>
          </cell>
          <cell r="N75">
            <v>8323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2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Jim Bridger -&gt; Path C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 Side</v>
          </cell>
          <cell r="B92">
            <v>35886</v>
          </cell>
          <cell r="C92">
            <v>14216</v>
          </cell>
          <cell r="D92">
            <v>11196</v>
          </cell>
          <cell r="E92">
            <v>12943</v>
          </cell>
          <cell r="F92">
            <v>9430</v>
          </cell>
          <cell r="G92">
            <v>11610</v>
          </cell>
          <cell r="H92">
            <v>9736</v>
          </cell>
          <cell r="I92">
            <v>6714</v>
          </cell>
          <cell r="J92">
            <v>8004</v>
          </cell>
          <cell r="K92">
            <v>16975</v>
          </cell>
          <cell r="L92">
            <v>13432</v>
          </cell>
          <cell r="M92">
            <v>41633</v>
          </cell>
          <cell r="N92">
            <v>191775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Lake Side Duct Firing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Merwin</v>
          </cell>
          <cell r="B98">
            <v>2296</v>
          </cell>
          <cell r="C98">
            <v>296</v>
          </cell>
          <cell r="D98">
            <v>328</v>
          </cell>
          <cell r="E98">
            <v>304</v>
          </cell>
          <cell r="F98">
            <v>328</v>
          </cell>
          <cell r="G98">
            <v>320</v>
          </cell>
          <cell r="H98">
            <v>328</v>
          </cell>
          <cell r="I98">
            <v>328</v>
          </cell>
          <cell r="J98">
            <v>2240</v>
          </cell>
          <cell r="K98">
            <v>2184</v>
          </cell>
          <cell r="L98">
            <v>2352</v>
          </cell>
          <cell r="M98">
            <v>2296</v>
          </cell>
          <cell r="N98">
            <v>13600</v>
          </cell>
        </row>
      </sheetData>
      <sheetData sheetId="11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  <cell r="N5" t="str">
            <v>Grand Total</v>
          </cell>
        </row>
        <row r="6">
          <cell r="A6" t="str">
            <v>Ancillary Services - NUCOR Reserves</v>
          </cell>
        </row>
        <row r="7">
          <cell r="A7" t="str">
            <v>APGI Rocky Reach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APS -&gt; Palo Verde</v>
          </cell>
        </row>
        <row r="10">
          <cell r="A10" t="str">
            <v>APS -&gt; PP-GC</v>
          </cell>
        </row>
        <row r="11">
          <cell r="A11" t="str">
            <v>Bear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BPA FPT -&gt; West Main</v>
          </cell>
        </row>
        <row r="19">
          <cell r="A19" t="str">
            <v>BPA FPT -&gt; Yakima</v>
          </cell>
        </row>
        <row r="20">
          <cell r="A20" t="str">
            <v>Carbon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Carbon 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Chelan - Rocky Reach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Cholla -&gt; Four Corners</v>
          </cell>
        </row>
        <row r="25">
          <cell r="A25" t="str">
            <v>Cholla 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Colorado -&gt; Four Corners</v>
          </cell>
        </row>
        <row r="30">
          <cell r="A30" t="str">
            <v>Colorado -&gt; Mona</v>
          </cell>
        </row>
        <row r="31">
          <cell r="A31" t="str">
            <v>Colorado -&gt; Mona UAMPS</v>
          </cell>
        </row>
        <row r="32">
          <cell r="A32" t="str">
            <v>Colorado -&gt; Utah North</v>
          </cell>
        </row>
        <row r="33">
          <cell r="A33" t="str">
            <v>Colstrip -&gt; West Main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Copco 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Copco 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Currant Creek CCCT 1A</v>
          </cell>
          <cell r="B41">
            <v>96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96</v>
          </cell>
        </row>
        <row r="42">
          <cell r="A42" t="str">
            <v>Currant Creek CCCT 1A Duct Firing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Currant Creek CCCT 1B</v>
          </cell>
          <cell r="B43">
            <v>43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43</v>
          </cell>
        </row>
        <row r="44">
          <cell r="A44" t="str">
            <v>Currant Creek CCCT 1B Duct Firing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Douglas - Wells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</v>
          </cell>
          <cell r="K58">
            <v>0</v>
          </cell>
          <cell r="L58">
            <v>0</v>
          </cell>
          <cell r="M58">
            <v>0</v>
          </cell>
          <cell r="N58">
            <v>24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Gadsby 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286</v>
          </cell>
          <cell r="H60">
            <v>722</v>
          </cell>
          <cell r="I60">
            <v>1219</v>
          </cell>
          <cell r="J60">
            <v>30</v>
          </cell>
          <cell r="K60">
            <v>0</v>
          </cell>
          <cell r="L60">
            <v>0</v>
          </cell>
          <cell r="M60">
            <v>0</v>
          </cell>
          <cell r="N60">
            <v>2257</v>
          </cell>
        </row>
        <row r="61">
          <cell r="A61" t="str">
            <v>Gadsby 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297</v>
          </cell>
          <cell r="H61">
            <v>370</v>
          </cell>
          <cell r="I61">
            <v>167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834</v>
          </cell>
        </row>
        <row r="62">
          <cell r="A62" t="str">
            <v>Gadsby 6</v>
          </cell>
          <cell r="B62">
            <v>41</v>
          </cell>
          <cell r="C62">
            <v>0</v>
          </cell>
          <cell r="D62">
            <v>0</v>
          </cell>
          <cell r="E62">
            <v>0</v>
          </cell>
          <cell r="F62">
            <v>1650</v>
          </cell>
          <cell r="G62">
            <v>531</v>
          </cell>
          <cell r="H62">
            <v>53</v>
          </cell>
          <cell r="I62">
            <v>0</v>
          </cell>
          <cell r="J62">
            <v>0</v>
          </cell>
          <cell r="K62">
            <v>125</v>
          </cell>
          <cell r="L62">
            <v>0</v>
          </cell>
          <cell r="M62">
            <v>0</v>
          </cell>
          <cell r="N62">
            <v>2400</v>
          </cell>
        </row>
        <row r="63">
          <cell r="A63" t="str">
            <v>Gas Peakers Non-Spin Credit East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1710</v>
          </cell>
          <cell r="F64">
            <v>0</v>
          </cell>
          <cell r="G64">
            <v>0</v>
          </cell>
          <cell r="H64">
            <v>0</v>
          </cell>
          <cell r="I64">
            <v>1710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Grant - Wanapum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Grant Priest Rapids Development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Hunter 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Jim Bridger -&gt; Path C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 Side</v>
          </cell>
          <cell r="B92">
            <v>124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66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669</v>
          </cell>
          <cell r="N92">
            <v>859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Lake Side Duct Firing</v>
          </cell>
          <cell r="B94">
            <v>1993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738</v>
          </cell>
          <cell r="H94">
            <v>0</v>
          </cell>
          <cell r="I94">
            <v>0</v>
          </cell>
          <cell r="J94">
            <v>1365</v>
          </cell>
          <cell r="K94">
            <v>0</v>
          </cell>
          <cell r="L94">
            <v>0</v>
          </cell>
          <cell r="M94">
            <v>2376</v>
          </cell>
          <cell r="N94">
            <v>6472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Merwin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12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  <cell r="N5" t="str">
            <v>Grand Total</v>
          </cell>
        </row>
        <row r="6">
          <cell r="A6" t="str">
            <v>Ancillary Services - NUCOR Reserves</v>
          </cell>
        </row>
        <row r="7">
          <cell r="A7" t="str">
            <v>APGI Rocky Reach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APS -&gt; Palo Verde</v>
          </cell>
        </row>
        <row r="10">
          <cell r="A10" t="str">
            <v>APS -&gt; PP-GC</v>
          </cell>
        </row>
        <row r="11">
          <cell r="A11" t="str">
            <v>Bear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BPA FPT -&gt; West Main</v>
          </cell>
        </row>
        <row r="19">
          <cell r="A19" t="str">
            <v>BPA FPT -&gt; Yakima</v>
          </cell>
        </row>
        <row r="20">
          <cell r="A20" t="str">
            <v>Carbon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Carbon 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Chelan - Rocky Reach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Cholla -&gt; Four Corners</v>
          </cell>
        </row>
        <row r="25">
          <cell r="A25" t="str">
            <v>Cholla 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Colorado -&gt; Four Corners</v>
          </cell>
        </row>
        <row r="30">
          <cell r="A30" t="str">
            <v>Colorado -&gt; Mona</v>
          </cell>
        </row>
        <row r="31">
          <cell r="A31" t="str">
            <v>Colorado -&gt; Mona UAMPS</v>
          </cell>
        </row>
        <row r="32">
          <cell r="A32" t="str">
            <v>Colorado -&gt; Utah North</v>
          </cell>
        </row>
        <row r="33">
          <cell r="A33" t="str">
            <v>Colstrip -&gt; West Main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Copco 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Copco 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Currant Creek CCCT 1A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Currant Creek CCCT 1A Duct Firing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Currant Creek CCCT 1B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Currant Creek CCCT 1B Duct Firing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Douglas - Wells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Gadsby 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Gadsby 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Gadsby 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550</v>
          </cell>
          <cell r="G62">
            <v>975</v>
          </cell>
          <cell r="H62">
            <v>50</v>
          </cell>
          <cell r="I62">
            <v>0</v>
          </cell>
          <cell r="J62">
            <v>0</v>
          </cell>
          <cell r="K62">
            <v>225</v>
          </cell>
          <cell r="L62">
            <v>0</v>
          </cell>
          <cell r="M62">
            <v>0</v>
          </cell>
          <cell r="N62">
            <v>1800</v>
          </cell>
        </row>
        <row r="63">
          <cell r="A63" t="str">
            <v>Gas Peakers Non-Spin Credit East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Grant - Wanapum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Grant Priest Rapids Development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Hunter 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Jim Bridger -&gt; Path C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 Side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Lake Side Duct Firing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Merwin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13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</row>
        <row r="6">
          <cell r="A6" t="str">
            <v>Ancillary Services - NUCOR Reserves</v>
          </cell>
          <cell r="B6">
            <v>35360</v>
          </cell>
          <cell r="C6">
            <v>34000</v>
          </cell>
          <cell r="D6">
            <v>35360</v>
          </cell>
          <cell r="E6">
            <v>35360</v>
          </cell>
          <cell r="F6">
            <v>35360</v>
          </cell>
          <cell r="G6">
            <v>34000</v>
          </cell>
          <cell r="H6">
            <v>35360</v>
          </cell>
          <cell r="I6">
            <v>35360</v>
          </cell>
          <cell r="J6">
            <v>34000</v>
          </cell>
          <cell r="K6">
            <v>36720</v>
          </cell>
          <cell r="L6">
            <v>32640</v>
          </cell>
          <cell r="M6">
            <v>35360</v>
          </cell>
        </row>
        <row r="7">
          <cell r="A7" t="str">
            <v>APGI Rocky Reach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APS -&gt; Palo Verde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APS -&gt; PP-GC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Bear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BPA FPT -&gt; West Main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BPA FPT -&gt; Yakima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Carbon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Carbon 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Chelan - Rocky Reach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Cholla -&gt; Four Corners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Cholla 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Colorado -&gt; Four Corners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Colorado -&gt; Mona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Colorado -&gt; Mona UAMPS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Colorado -&gt; Utah North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Colstrip -&gt; West Main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Copco 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Copco 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Currant Creek CCCT 1A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Currant Creek CCCT 1A Duct Firing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Currant Creek CCCT 1B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Currant Creek CCCT 1B Duct Firing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Douglas - Wells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Gadsby 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Gadsby 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Gadsby 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Gas Peakers Non-Spin Credit East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11856</v>
          </cell>
          <cell r="G63">
            <v>4275</v>
          </cell>
          <cell r="H63">
            <v>4446</v>
          </cell>
          <cell r="I63">
            <v>4446</v>
          </cell>
          <cell r="J63">
            <v>4275</v>
          </cell>
          <cell r="K63">
            <v>4617</v>
          </cell>
          <cell r="L63">
            <v>171</v>
          </cell>
          <cell r="M63">
            <v>0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Grant - Wanapum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Grant Priest Rapids Development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Hunter 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Jim Bridger -&gt; Path C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Lake Side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Lake Side Duct Firing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Merwin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Mid Columbia -&gt; Walla Walla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Mid Columbia -&gt; West Main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</sheetData>
      <sheetData sheetId="14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</row>
        <row r="6">
          <cell r="A6" t="str">
            <v>Ancillary Services - NUCOR Reserves</v>
          </cell>
          <cell r="B6">
            <v>27880</v>
          </cell>
          <cell r="C6">
            <v>25160</v>
          </cell>
          <cell r="D6">
            <v>27880</v>
          </cell>
          <cell r="E6">
            <v>25840</v>
          </cell>
          <cell r="F6">
            <v>27880</v>
          </cell>
          <cell r="G6">
            <v>27200</v>
          </cell>
          <cell r="H6">
            <v>27880</v>
          </cell>
          <cell r="I6">
            <v>27880</v>
          </cell>
          <cell r="J6">
            <v>27200</v>
          </cell>
          <cell r="K6">
            <v>26520</v>
          </cell>
          <cell r="L6">
            <v>28560</v>
          </cell>
          <cell r="M6">
            <v>27880</v>
          </cell>
        </row>
        <row r="7">
          <cell r="A7" t="str">
            <v>APGI Rocky Reach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APS -&gt; Palo Verde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APS -&gt; PP-GC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Bear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BPA FPT -&gt; West Main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BPA FPT -&gt; Yakima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Carbon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Carbon 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Chelan - Rocky Reach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Cholla -&gt; Four Corners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Cholla 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Colorado -&gt; Four Corners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Colorado -&gt; Mona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Colorado -&gt; Mona UAMPS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Colorado -&gt; Utah North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Colstrip -&gt; West Main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Copco 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Copco 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Currant Creek CCCT 1A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Currant Creek CCCT 1A Duct Firing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Currant Creek CCCT 1B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Currant Creek CCCT 1B Duct Firing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Douglas - Wells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Gadsby 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Gadsby 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Gadsby 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Gas Peakers Non-Spin Credit East</v>
          </cell>
          <cell r="B63">
            <v>32984</v>
          </cell>
          <cell r="C63">
            <v>30856</v>
          </cell>
          <cell r="D63">
            <v>32984</v>
          </cell>
          <cell r="E63">
            <v>31920</v>
          </cell>
          <cell r="F63">
            <v>39976</v>
          </cell>
          <cell r="G63">
            <v>15010</v>
          </cell>
          <cell r="H63">
            <v>14991</v>
          </cell>
          <cell r="I63">
            <v>14991</v>
          </cell>
          <cell r="J63">
            <v>14535</v>
          </cell>
          <cell r="K63">
            <v>14820</v>
          </cell>
          <cell r="L63">
            <v>12027</v>
          </cell>
          <cell r="M63">
            <v>12369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Grant - Wanapum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Grant Priest Rapids Development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Hunter 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Jim Bridger -&gt; Path C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Lake Side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Lake Side Duct Firing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Merwin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Mid Columbia -&gt; Walla Walla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Mid Columbia -&gt; West Main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</sheetData>
      <sheetData sheetId="15" refreshError="1">
        <row r="6">
          <cell r="C6" t="str">
            <v>Month</v>
          </cell>
        </row>
        <row r="7">
          <cell r="C7">
            <v>39448</v>
          </cell>
          <cell r="D7">
            <v>39479</v>
          </cell>
          <cell r="E7">
            <v>39508</v>
          </cell>
          <cell r="F7">
            <v>39539</v>
          </cell>
          <cell r="G7">
            <v>39569</v>
          </cell>
          <cell r="H7">
            <v>39600</v>
          </cell>
          <cell r="I7">
            <v>39630</v>
          </cell>
          <cell r="J7">
            <v>39661</v>
          </cell>
          <cell r="K7">
            <v>39692</v>
          </cell>
          <cell r="L7">
            <v>39722</v>
          </cell>
          <cell r="M7">
            <v>39753</v>
          </cell>
          <cell r="N7">
            <v>39783</v>
          </cell>
        </row>
        <row r="20">
          <cell r="A20" t="str">
            <v>Chehalis -&gt; Mid Columbia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Total Sum of Ready Requirement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</sheetData>
      <sheetData sheetId="16" refreshError="1">
        <row r="6">
          <cell r="C6" t="str">
            <v>Month</v>
          </cell>
        </row>
        <row r="7">
          <cell r="C7">
            <v>39448</v>
          </cell>
          <cell r="D7">
            <v>39479</v>
          </cell>
          <cell r="E7">
            <v>39508</v>
          </cell>
          <cell r="F7">
            <v>39539</v>
          </cell>
          <cell r="G7">
            <v>39569</v>
          </cell>
          <cell r="H7">
            <v>39600</v>
          </cell>
          <cell r="I7">
            <v>39630</v>
          </cell>
          <cell r="J7">
            <v>39661</v>
          </cell>
          <cell r="K7">
            <v>39692</v>
          </cell>
          <cell r="L7">
            <v>39722</v>
          </cell>
          <cell r="M7">
            <v>39753</v>
          </cell>
          <cell r="N7">
            <v>39783</v>
          </cell>
        </row>
        <row r="20">
          <cell r="A20" t="str">
            <v>Chehalis -&gt; Mid Columbia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Total Sum of Regulating Margin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  <cell r="AA3">
            <v>31</v>
          </cell>
          <cell r="AB3">
            <v>28</v>
          </cell>
          <cell r="AC3">
            <v>31</v>
          </cell>
          <cell r="AD3">
            <v>30</v>
          </cell>
          <cell r="AE3">
            <v>31</v>
          </cell>
          <cell r="AF3">
            <v>30</v>
          </cell>
          <cell r="AG3">
            <v>31</v>
          </cell>
          <cell r="AH3">
            <v>31</v>
          </cell>
          <cell r="AI3">
            <v>30</v>
          </cell>
          <cell r="AJ3">
            <v>31</v>
          </cell>
          <cell r="AK3">
            <v>30</v>
          </cell>
          <cell r="AL3">
            <v>31</v>
          </cell>
          <cell r="AM3">
            <v>31</v>
          </cell>
          <cell r="AN3">
            <v>28</v>
          </cell>
          <cell r="AO3">
            <v>31</v>
          </cell>
          <cell r="AP3">
            <v>30</v>
          </cell>
          <cell r="AQ3">
            <v>31</v>
          </cell>
          <cell r="AR3">
            <v>30</v>
          </cell>
          <cell r="AS3">
            <v>31</v>
          </cell>
          <cell r="AT3">
            <v>31</v>
          </cell>
          <cell r="AU3">
            <v>30</v>
          </cell>
          <cell r="AV3">
            <v>31</v>
          </cell>
          <cell r="AW3">
            <v>30</v>
          </cell>
          <cell r="AX3">
            <v>31</v>
          </cell>
          <cell r="AY3">
            <v>31</v>
          </cell>
          <cell r="AZ3">
            <v>29</v>
          </cell>
          <cell r="BA3">
            <v>31</v>
          </cell>
          <cell r="BB3">
            <v>30</v>
          </cell>
          <cell r="BC3">
            <v>31</v>
          </cell>
          <cell r="BD3">
            <v>30</v>
          </cell>
          <cell r="BE3">
            <v>31</v>
          </cell>
          <cell r="BF3">
            <v>31</v>
          </cell>
          <cell r="BG3">
            <v>30</v>
          </cell>
          <cell r="BH3">
            <v>31</v>
          </cell>
          <cell r="BI3">
            <v>30</v>
          </cell>
          <cell r="BJ3">
            <v>31</v>
          </cell>
          <cell r="BK3">
            <v>31</v>
          </cell>
          <cell r="BL3">
            <v>28</v>
          </cell>
          <cell r="BM3">
            <v>31</v>
          </cell>
          <cell r="BN3">
            <v>30</v>
          </cell>
          <cell r="BO3">
            <v>31</v>
          </cell>
          <cell r="BP3">
            <v>30</v>
          </cell>
          <cell r="BQ3">
            <v>31</v>
          </cell>
          <cell r="BR3">
            <v>31</v>
          </cell>
          <cell r="BS3">
            <v>30</v>
          </cell>
          <cell r="BT3">
            <v>31</v>
          </cell>
          <cell r="BU3">
            <v>30</v>
          </cell>
          <cell r="BV3">
            <v>31</v>
          </cell>
          <cell r="BW3">
            <v>31</v>
          </cell>
          <cell r="BX3">
            <v>28</v>
          </cell>
          <cell r="BY3">
            <v>31</v>
          </cell>
          <cell r="BZ3">
            <v>30</v>
          </cell>
          <cell r="CA3">
            <v>31</v>
          </cell>
          <cell r="CB3">
            <v>30</v>
          </cell>
          <cell r="CC3">
            <v>31</v>
          </cell>
          <cell r="CD3">
            <v>31</v>
          </cell>
          <cell r="CE3">
            <v>30</v>
          </cell>
          <cell r="CF3">
            <v>31</v>
          </cell>
          <cell r="CG3">
            <v>30</v>
          </cell>
          <cell r="CH3">
            <v>31</v>
          </cell>
          <cell r="CI3">
            <v>31</v>
          </cell>
          <cell r="CJ3">
            <v>28</v>
          </cell>
          <cell r="CK3">
            <v>31</v>
          </cell>
          <cell r="CL3">
            <v>30</v>
          </cell>
          <cell r="CM3">
            <v>31</v>
          </cell>
          <cell r="CN3">
            <v>30</v>
          </cell>
          <cell r="CO3">
            <v>31</v>
          </cell>
          <cell r="CP3">
            <v>31</v>
          </cell>
          <cell r="CQ3">
            <v>30</v>
          </cell>
          <cell r="CR3">
            <v>31</v>
          </cell>
          <cell r="CS3">
            <v>30</v>
          </cell>
          <cell r="CT3">
            <v>31</v>
          </cell>
          <cell r="CU3">
            <v>31</v>
          </cell>
          <cell r="CV3">
            <v>29</v>
          </cell>
          <cell r="CW3">
            <v>31</v>
          </cell>
          <cell r="CX3">
            <v>30</v>
          </cell>
          <cell r="CY3">
            <v>31</v>
          </cell>
          <cell r="CZ3">
            <v>30</v>
          </cell>
          <cell r="DA3">
            <v>31</v>
          </cell>
          <cell r="DB3">
            <v>31</v>
          </cell>
          <cell r="DC3">
            <v>30</v>
          </cell>
          <cell r="DD3">
            <v>31</v>
          </cell>
          <cell r="DE3">
            <v>30</v>
          </cell>
          <cell r="DF3">
            <v>31</v>
          </cell>
          <cell r="DG3">
            <v>31</v>
          </cell>
          <cell r="DH3">
            <v>28</v>
          </cell>
          <cell r="DI3">
            <v>31</v>
          </cell>
          <cell r="DJ3">
            <v>30</v>
          </cell>
          <cell r="DK3">
            <v>31</v>
          </cell>
          <cell r="DL3">
            <v>30</v>
          </cell>
          <cell r="DM3">
            <v>31</v>
          </cell>
          <cell r="DN3">
            <v>31</v>
          </cell>
          <cell r="DO3">
            <v>30</v>
          </cell>
          <cell r="DP3">
            <v>31</v>
          </cell>
          <cell r="DQ3">
            <v>30</v>
          </cell>
          <cell r="DR3">
            <v>31</v>
          </cell>
          <cell r="DS3">
            <v>31</v>
          </cell>
          <cell r="DT3">
            <v>28</v>
          </cell>
          <cell r="DU3">
            <v>31</v>
          </cell>
          <cell r="DV3">
            <v>30</v>
          </cell>
          <cell r="DW3">
            <v>31</v>
          </cell>
          <cell r="DX3">
            <v>30</v>
          </cell>
          <cell r="DY3">
            <v>31</v>
          </cell>
          <cell r="DZ3">
            <v>31</v>
          </cell>
          <cell r="EA3">
            <v>30</v>
          </cell>
          <cell r="EB3">
            <v>31</v>
          </cell>
          <cell r="EC3">
            <v>30</v>
          </cell>
          <cell r="ED3">
            <v>31</v>
          </cell>
          <cell r="EE3">
            <v>31</v>
          </cell>
          <cell r="EF3">
            <v>28</v>
          </cell>
          <cell r="EG3">
            <v>31</v>
          </cell>
          <cell r="EH3">
            <v>30</v>
          </cell>
          <cell r="EI3">
            <v>31</v>
          </cell>
          <cell r="EJ3">
            <v>30</v>
          </cell>
          <cell r="EK3">
            <v>31</v>
          </cell>
          <cell r="EL3">
            <v>31</v>
          </cell>
          <cell r="EM3">
            <v>30</v>
          </cell>
          <cell r="EN3">
            <v>31</v>
          </cell>
          <cell r="EO3">
            <v>30</v>
          </cell>
          <cell r="EP3">
            <v>31</v>
          </cell>
          <cell r="EQ3">
            <v>31</v>
          </cell>
          <cell r="ER3">
            <v>29</v>
          </cell>
          <cell r="ES3">
            <v>31</v>
          </cell>
          <cell r="ET3">
            <v>30</v>
          </cell>
          <cell r="EU3">
            <v>31</v>
          </cell>
          <cell r="EV3">
            <v>30</v>
          </cell>
          <cell r="EW3">
            <v>31</v>
          </cell>
          <cell r="EX3">
            <v>31</v>
          </cell>
          <cell r="EY3">
            <v>30</v>
          </cell>
          <cell r="EZ3">
            <v>31</v>
          </cell>
          <cell r="FA3">
            <v>30</v>
          </cell>
          <cell r="FB3">
            <v>31</v>
          </cell>
          <cell r="FC3">
            <v>31</v>
          </cell>
          <cell r="FD3">
            <v>28</v>
          </cell>
          <cell r="FE3">
            <v>31</v>
          </cell>
          <cell r="FF3">
            <v>30</v>
          </cell>
          <cell r="FG3">
            <v>31</v>
          </cell>
          <cell r="FH3">
            <v>30</v>
          </cell>
          <cell r="FI3">
            <v>31</v>
          </cell>
          <cell r="FJ3">
            <v>31</v>
          </cell>
          <cell r="FK3">
            <v>30</v>
          </cell>
          <cell r="FL3">
            <v>31</v>
          </cell>
          <cell r="FM3">
            <v>30</v>
          </cell>
          <cell r="FN3">
            <v>31</v>
          </cell>
          <cell r="FO3">
            <v>31</v>
          </cell>
          <cell r="FP3">
            <v>28</v>
          </cell>
          <cell r="FQ3">
            <v>31</v>
          </cell>
          <cell r="FR3">
            <v>30</v>
          </cell>
          <cell r="FS3">
            <v>31</v>
          </cell>
          <cell r="FT3">
            <v>30</v>
          </cell>
          <cell r="FU3">
            <v>31</v>
          </cell>
          <cell r="FV3">
            <v>31</v>
          </cell>
          <cell r="FW3">
            <v>30</v>
          </cell>
          <cell r="FX3">
            <v>31</v>
          </cell>
          <cell r="FY3">
            <v>30</v>
          </cell>
          <cell r="FZ3">
            <v>31</v>
          </cell>
          <cell r="GA3">
            <v>31</v>
          </cell>
          <cell r="GB3">
            <v>28</v>
          </cell>
          <cell r="GC3">
            <v>31</v>
          </cell>
          <cell r="GD3">
            <v>30</v>
          </cell>
          <cell r="GE3">
            <v>31</v>
          </cell>
          <cell r="GF3">
            <v>30</v>
          </cell>
          <cell r="GG3">
            <v>31</v>
          </cell>
          <cell r="GH3">
            <v>31</v>
          </cell>
          <cell r="GI3">
            <v>30</v>
          </cell>
          <cell r="GJ3">
            <v>31</v>
          </cell>
          <cell r="GK3">
            <v>30</v>
          </cell>
          <cell r="GL3">
            <v>31</v>
          </cell>
          <cell r="GM3">
            <v>31</v>
          </cell>
          <cell r="GN3">
            <v>29</v>
          </cell>
          <cell r="GO3">
            <v>31</v>
          </cell>
          <cell r="GP3">
            <v>30</v>
          </cell>
          <cell r="GQ3">
            <v>31</v>
          </cell>
          <cell r="GR3">
            <v>30</v>
          </cell>
          <cell r="GS3">
            <v>31</v>
          </cell>
          <cell r="GT3">
            <v>31</v>
          </cell>
          <cell r="GU3">
            <v>30</v>
          </cell>
          <cell r="GV3">
            <v>31</v>
          </cell>
          <cell r="GW3">
            <v>30</v>
          </cell>
          <cell r="GX3">
            <v>31</v>
          </cell>
          <cell r="GY3">
            <v>31</v>
          </cell>
          <cell r="GZ3">
            <v>28</v>
          </cell>
          <cell r="HA3">
            <v>31</v>
          </cell>
          <cell r="HB3">
            <v>30</v>
          </cell>
          <cell r="HC3">
            <v>31</v>
          </cell>
          <cell r="HD3">
            <v>30</v>
          </cell>
          <cell r="HE3">
            <v>31</v>
          </cell>
          <cell r="HF3">
            <v>31</v>
          </cell>
          <cell r="HG3">
            <v>30</v>
          </cell>
          <cell r="HH3">
            <v>31</v>
          </cell>
          <cell r="HI3">
            <v>30</v>
          </cell>
          <cell r="HJ3">
            <v>31</v>
          </cell>
          <cell r="HK3">
            <v>31</v>
          </cell>
          <cell r="HL3">
            <v>28</v>
          </cell>
          <cell r="HM3">
            <v>31</v>
          </cell>
          <cell r="HN3">
            <v>30</v>
          </cell>
          <cell r="HO3">
            <v>31</v>
          </cell>
          <cell r="HP3">
            <v>30</v>
          </cell>
          <cell r="HQ3">
            <v>31</v>
          </cell>
          <cell r="HR3">
            <v>31</v>
          </cell>
          <cell r="HS3">
            <v>30</v>
          </cell>
          <cell r="HT3">
            <v>31</v>
          </cell>
          <cell r="HU3">
            <v>30</v>
          </cell>
          <cell r="HV3">
            <v>31</v>
          </cell>
          <cell r="HW3">
            <v>31</v>
          </cell>
          <cell r="HX3">
            <v>28</v>
          </cell>
          <cell r="HY3">
            <v>31</v>
          </cell>
          <cell r="HZ3">
            <v>30</v>
          </cell>
          <cell r="IA3">
            <v>31</v>
          </cell>
          <cell r="IB3">
            <v>30</v>
          </cell>
          <cell r="IC3">
            <v>31</v>
          </cell>
          <cell r="ID3">
            <v>31</v>
          </cell>
          <cell r="IE3">
            <v>30</v>
          </cell>
          <cell r="IF3">
            <v>31</v>
          </cell>
          <cell r="IG3">
            <v>30</v>
          </cell>
          <cell r="IH3">
            <v>31</v>
          </cell>
          <cell r="II3">
            <v>31</v>
          </cell>
          <cell r="IJ3">
            <v>29</v>
          </cell>
          <cell r="IK3">
            <v>31</v>
          </cell>
          <cell r="IL3">
            <v>30</v>
          </cell>
          <cell r="IM3">
            <v>31</v>
          </cell>
          <cell r="IN3">
            <v>30</v>
          </cell>
          <cell r="IO3">
            <v>31</v>
          </cell>
          <cell r="IP3">
            <v>31</v>
          </cell>
          <cell r="IQ3">
            <v>30</v>
          </cell>
          <cell r="IR3">
            <v>31</v>
          </cell>
          <cell r="IS3">
            <v>30</v>
          </cell>
          <cell r="IT3">
            <v>31</v>
          </cell>
        </row>
        <row r="5">
          <cell r="C5">
            <v>4</v>
          </cell>
          <cell r="D5">
            <v>4</v>
          </cell>
          <cell r="E5">
            <v>5</v>
          </cell>
          <cell r="F5">
            <v>4</v>
          </cell>
          <cell r="G5">
            <v>5</v>
          </cell>
          <cell r="H5">
            <v>4</v>
          </cell>
          <cell r="I5">
            <v>4</v>
          </cell>
          <cell r="J5">
            <v>5</v>
          </cell>
          <cell r="K5">
            <v>4</v>
          </cell>
          <cell r="L5">
            <v>4</v>
          </cell>
          <cell r="M5">
            <v>5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4</v>
          </cell>
          <cell r="S5">
            <v>5</v>
          </cell>
          <cell r="T5">
            <v>4</v>
          </cell>
          <cell r="U5">
            <v>4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</v>
          </cell>
          <cell r="AC5">
            <v>4</v>
          </cell>
          <cell r="AD5">
            <v>4</v>
          </cell>
          <cell r="AE5">
            <v>5</v>
          </cell>
          <cell r="AF5">
            <v>4</v>
          </cell>
          <cell r="AG5">
            <v>5</v>
          </cell>
          <cell r="AH5">
            <v>4</v>
          </cell>
          <cell r="AI5">
            <v>4</v>
          </cell>
          <cell r="AJ5">
            <v>5</v>
          </cell>
          <cell r="AK5">
            <v>4</v>
          </cell>
          <cell r="AL5">
            <v>4</v>
          </cell>
          <cell r="AM5">
            <v>5</v>
          </cell>
          <cell r="AN5">
            <v>4</v>
          </cell>
          <cell r="AO5">
            <v>4</v>
          </cell>
          <cell r="AP5">
            <v>5</v>
          </cell>
          <cell r="AQ5">
            <v>4</v>
          </cell>
          <cell r="AR5">
            <v>4</v>
          </cell>
          <cell r="AS5">
            <v>5</v>
          </cell>
          <cell r="AT5">
            <v>4</v>
          </cell>
          <cell r="AU5">
            <v>4</v>
          </cell>
          <cell r="AV5">
            <v>5</v>
          </cell>
          <cell r="AW5">
            <v>4</v>
          </cell>
          <cell r="AX5">
            <v>5</v>
          </cell>
          <cell r="AY5">
            <v>4</v>
          </cell>
          <cell r="AZ5">
            <v>4</v>
          </cell>
          <cell r="BA5">
            <v>5</v>
          </cell>
          <cell r="BB5">
            <v>4</v>
          </cell>
          <cell r="BC5">
            <v>4</v>
          </cell>
          <cell r="BD5">
            <v>5</v>
          </cell>
          <cell r="BE5">
            <v>4</v>
          </cell>
          <cell r="BF5">
            <v>4</v>
          </cell>
          <cell r="BG5">
            <v>5</v>
          </cell>
          <cell r="BH5">
            <v>4</v>
          </cell>
          <cell r="BI5">
            <v>4</v>
          </cell>
          <cell r="BJ5">
            <v>5</v>
          </cell>
          <cell r="BK5">
            <v>4</v>
          </cell>
          <cell r="BL5">
            <v>4</v>
          </cell>
          <cell r="BM5">
            <v>5</v>
          </cell>
          <cell r="BN5">
            <v>4</v>
          </cell>
          <cell r="BO5">
            <v>4</v>
          </cell>
          <cell r="BP5">
            <v>5</v>
          </cell>
          <cell r="BQ5">
            <v>4</v>
          </cell>
          <cell r="BR5">
            <v>5</v>
          </cell>
          <cell r="BS5">
            <v>4</v>
          </cell>
          <cell r="BT5">
            <v>4</v>
          </cell>
          <cell r="BU5">
            <v>5</v>
          </cell>
          <cell r="BV5">
            <v>4</v>
          </cell>
          <cell r="BW5">
            <v>4</v>
          </cell>
          <cell r="BX5">
            <v>4</v>
          </cell>
          <cell r="BY5">
            <v>5</v>
          </cell>
          <cell r="BZ5">
            <v>4</v>
          </cell>
          <cell r="CA5">
            <v>5</v>
          </cell>
          <cell r="CB5">
            <v>4</v>
          </cell>
          <cell r="CC5">
            <v>4</v>
          </cell>
          <cell r="CD5">
            <v>5</v>
          </cell>
          <cell r="CE5">
            <v>4</v>
          </cell>
          <cell r="CF5">
            <v>4</v>
          </cell>
          <cell r="CG5">
            <v>5</v>
          </cell>
          <cell r="CH5">
            <v>4</v>
          </cell>
          <cell r="CI5">
            <v>5</v>
          </cell>
          <cell r="CJ5">
            <v>4</v>
          </cell>
          <cell r="CK5">
            <v>4</v>
          </cell>
          <cell r="CL5">
            <v>4</v>
          </cell>
          <cell r="CM5">
            <v>5</v>
          </cell>
          <cell r="CN5">
            <v>4</v>
          </cell>
          <cell r="CO5">
            <v>4</v>
          </cell>
          <cell r="CP5">
            <v>5</v>
          </cell>
          <cell r="CQ5">
            <v>4</v>
          </cell>
          <cell r="CR5">
            <v>5</v>
          </cell>
          <cell r="CS5">
            <v>4</v>
          </cell>
          <cell r="CT5">
            <v>4</v>
          </cell>
          <cell r="CU5">
            <v>5</v>
          </cell>
          <cell r="CV5">
            <v>4</v>
          </cell>
          <cell r="CW5">
            <v>4</v>
          </cell>
          <cell r="CX5">
            <v>5</v>
          </cell>
          <cell r="CY5">
            <v>4</v>
          </cell>
          <cell r="CZ5">
            <v>4</v>
          </cell>
          <cell r="DA5">
            <v>5</v>
          </cell>
          <cell r="DB5">
            <v>4</v>
          </cell>
          <cell r="DC5">
            <v>4</v>
          </cell>
          <cell r="DD5">
            <v>5</v>
          </cell>
          <cell r="DE5">
            <v>4</v>
          </cell>
          <cell r="DF5">
            <v>5</v>
          </cell>
          <cell r="DG5">
            <v>4</v>
          </cell>
          <cell r="DH5">
            <v>4</v>
          </cell>
          <cell r="DI5">
            <v>4</v>
          </cell>
          <cell r="DJ5">
            <v>5</v>
          </cell>
          <cell r="DK5">
            <v>4</v>
          </cell>
          <cell r="DL5">
            <v>4</v>
          </cell>
          <cell r="DM5">
            <v>5</v>
          </cell>
          <cell r="DN5">
            <v>4</v>
          </cell>
          <cell r="DO5">
            <v>5</v>
          </cell>
          <cell r="DP5">
            <v>4</v>
          </cell>
          <cell r="DQ5">
            <v>4</v>
          </cell>
          <cell r="DR5">
            <v>5</v>
          </cell>
          <cell r="DS5">
            <v>4</v>
          </cell>
          <cell r="DT5">
            <v>4</v>
          </cell>
          <cell r="DU5">
            <v>5</v>
          </cell>
          <cell r="DV5">
            <v>4</v>
          </cell>
          <cell r="DW5">
            <v>4</v>
          </cell>
          <cell r="DX5">
            <v>5</v>
          </cell>
          <cell r="DY5">
            <v>4</v>
          </cell>
          <cell r="DZ5">
            <v>4</v>
          </cell>
          <cell r="EA5">
            <v>5</v>
          </cell>
          <cell r="EB5">
            <v>4</v>
          </cell>
          <cell r="EC5">
            <v>4</v>
          </cell>
          <cell r="ED5">
            <v>5</v>
          </cell>
          <cell r="EE5">
            <v>4</v>
          </cell>
          <cell r="EF5">
            <v>4</v>
          </cell>
          <cell r="EG5">
            <v>5</v>
          </cell>
          <cell r="EH5">
            <v>4</v>
          </cell>
          <cell r="EI5">
            <v>4</v>
          </cell>
          <cell r="EJ5">
            <v>5</v>
          </cell>
          <cell r="EK5">
            <v>4</v>
          </cell>
          <cell r="EL5">
            <v>5</v>
          </cell>
          <cell r="EM5">
            <v>4</v>
          </cell>
          <cell r="EN5">
            <v>4</v>
          </cell>
          <cell r="EO5">
            <v>5</v>
          </cell>
          <cell r="EP5">
            <v>4</v>
          </cell>
          <cell r="EQ5">
            <v>4</v>
          </cell>
          <cell r="ER5">
            <v>5</v>
          </cell>
          <cell r="ES5">
            <v>4</v>
          </cell>
          <cell r="ET5">
            <v>4</v>
          </cell>
          <cell r="EU5">
            <v>5</v>
          </cell>
          <cell r="EV5">
            <v>4</v>
          </cell>
          <cell r="EW5">
            <v>4</v>
          </cell>
          <cell r="EX5">
            <v>5</v>
          </cell>
          <cell r="EY5">
            <v>4</v>
          </cell>
          <cell r="EZ5">
            <v>5</v>
          </cell>
          <cell r="FA5">
            <v>4</v>
          </cell>
          <cell r="FB5">
            <v>4</v>
          </cell>
          <cell r="FC5">
            <v>5</v>
          </cell>
          <cell r="FD5">
            <v>4</v>
          </cell>
          <cell r="FE5">
            <v>4</v>
          </cell>
          <cell r="FF5">
            <v>4</v>
          </cell>
          <cell r="FG5">
            <v>5</v>
          </cell>
          <cell r="FH5">
            <v>4</v>
          </cell>
          <cell r="FI5">
            <v>5</v>
          </cell>
          <cell r="FJ5">
            <v>4</v>
          </cell>
          <cell r="FK5">
            <v>4</v>
          </cell>
          <cell r="FL5">
            <v>5</v>
          </cell>
          <cell r="FM5">
            <v>4</v>
          </cell>
          <cell r="FN5">
            <v>4</v>
          </cell>
          <cell r="FO5">
            <v>5</v>
          </cell>
          <cell r="FP5">
            <v>4</v>
          </cell>
          <cell r="FQ5">
            <v>4</v>
          </cell>
          <cell r="FR5">
            <v>5</v>
          </cell>
          <cell r="FS5">
            <v>4</v>
          </cell>
          <cell r="FT5">
            <v>4</v>
          </cell>
          <cell r="FU5">
            <v>5</v>
          </cell>
          <cell r="FV5">
            <v>4</v>
          </cell>
          <cell r="FW5">
            <v>4</v>
          </cell>
          <cell r="FX5">
            <v>5</v>
          </cell>
          <cell r="FY5">
            <v>4</v>
          </cell>
          <cell r="FZ5">
            <v>5</v>
          </cell>
          <cell r="GA5">
            <v>4</v>
          </cell>
          <cell r="GB5">
            <v>4</v>
          </cell>
          <cell r="GC5">
            <v>4</v>
          </cell>
          <cell r="GD5">
            <v>5</v>
          </cell>
          <cell r="GE5">
            <v>4</v>
          </cell>
          <cell r="GF5">
            <v>4</v>
          </cell>
          <cell r="GG5">
            <v>5</v>
          </cell>
          <cell r="GH5">
            <v>4</v>
          </cell>
          <cell r="GI5">
            <v>5</v>
          </cell>
          <cell r="GJ5">
            <v>4</v>
          </cell>
          <cell r="GK5">
            <v>4</v>
          </cell>
          <cell r="GL5">
            <v>5</v>
          </cell>
          <cell r="GM5">
            <v>4</v>
          </cell>
          <cell r="GN5">
            <v>4</v>
          </cell>
          <cell r="GO5">
            <v>5</v>
          </cell>
          <cell r="GP5">
            <v>4</v>
          </cell>
          <cell r="GQ5">
            <v>4</v>
          </cell>
          <cell r="GR5">
            <v>5</v>
          </cell>
          <cell r="GS5">
            <v>4</v>
          </cell>
          <cell r="GT5">
            <v>5</v>
          </cell>
          <cell r="GU5">
            <v>4</v>
          </cell>
          <cell r="GV5">
            <v>4</v>
          </cell>
          <cell r="GW5">
            <v>5</v>
          </cell>
          <cell r="GX5">
            <v>4</v>
          </cell>
          <cell r="GY5">
            <v>4</v>
          </cell>
          <cell r="GZ5">
            <v>4</v>
          </cell>
          <cell r="HA5">
            <v>5</v>
          </cell>
          <cell r="HB5">
            <v>4</v>
          </cell>
          <cell r="HC5">
            <v>5</v>
          </cell>
          <cell r="HD5">
            <v>4</v>
          </cell>
          <cell r="HE5">
            <v>4</v>
          </cell>
          <cell r="HF5">
            <v>5</v>
          </cell>
          <cell r="HG5">
            <v>4</v>
          </cell>
          <cell r="HH5">
            <v>4</v>
          </cell>
          <cell r="HI5">
            <v>5</v>
          </cell>
          <cell r="HJ5">
            <v>4</v>
          </cell>
          <cell r="HK5">
            <v>5</v>
          </cell>
          <cell r="HL5">
            <v>4</v>
          </cell>
          <cell r="HM5">
            <v>4</v>
          </cell>
          <cell r="HN5">
            <v>4</v>
          </cell>
          <cell r="HO5">
            <v>5</v>
          </cell>
          <cell r="HP5">
            <v>4</v>
          </cell>
          <cell r="HQ5">
            <v>4</v>
          </cell>
          <cell r="HR5">
            <v>5</v>
          </cell>
          <cell r="HS5">
            <v>4</v>
          </cell>
          <cell r="HT5">
            <v>5</v>
          </cell>
          <cell r="HU5">
            <v>4</v>
          </cell>
          <cell r="HV5">
            <v>4</v>
          </cell>
          <cell r="HW5">
            <v>5</v>
          </cell>
          <cell r="HX5">
            <v>4</v>
          </cell>
          <cell r="HY5">
            <v>4</v>
          </cell>
          <cell r="HZ5">
            <v>4</v>
          </cell>
          <cell r="IA5">
            <v>5</v>
          </cell>
          <cell r="IB5">
            <v>4</v>
          </cell>
          <cell r="IC5">
            <v>5</v>
          </cell>
          <cell r="ID5">
            <v>4</v>
          </cell>
          <cell r="IE5">
            <v>4</v>
          </cell>
          <cell r="IF5">
            <v>5</v>
          </cell>
          <cell r="IG5">
            <v>4</v>
          </cell>
          <cell r="IH5">
            <v>4</v>
          </cell>
          <cell r="II5">
            <v>5</v>
          </cell>
          <cell r="IJ5">
            <v>4</v>
          </cell>
          <cell r="IK5">
            <v>4</v>
          </cell>
          <cell r="IL5">
            <v>5</v>
          </cell>
          <cell r="IM5">
            <v>4</v>
          </cell>
          <cell r="IN5">
            <v>4</v>
          </cell>
          <cell r="IO5">
            <v>5</v>
          </cell>
          <cell r="IP5">
            <v>4</v>
          </cell>
          <cell r="IQ5">
            <v>5</v>
          </cell>
          <cell r="IR5">
            <v>4</v>
          </cell>
          <cell r="IS5">
            <v>4</v>
          </cell>
          <cell r="IT5">
            <v>5</v>
          </cell>
        </row>
        <row r="6">
          <cell r="C6">
            <v>4</v>
          </cell>
          <cell r="D6">
            <v>4</v>
          </cell>
          <cell r="E6">
            <v>5</v>
          </cell>
          <cell r="F6">
            <v>4</v>
          </cell>
          <cell r="G6">
            <v>4</v>
          </cell>
          <cell r="H6">
            <v>5</v>
          </cell>
          <cell r="I6">
            <v>4</v>
          </cell>
          <cell r="J6">
            <v>5</v>
          </cell>
          <cell r="K6">
            <v>4</v>
          </cell>
          <cell r="L6">
            <v>4</v>
          </cell>
          <cell r="M6">
            <v>5</v>
          </cell>
          <cell r="N6">
            <v>4</v>
          </cell>
          <cell r="O6">
            <v>4</v>
          </cell>
          <cell r="P6">
            <v>4</v>
          </cell>
          <cell r="Q6">
            <v>5</v>
          </cell>
          <cell r="R6">
            <v>4</v>
          </cell>
          <cell r="S6">
            <v>5</v>
          </cell>
          <cell r="T6">
            <v>4</v>
          </cell>
          <cell r="U6">
            <v>4</v>
          </cell>
          <cell r="V6">
            <v>5</v>
          </cell>
          <cell r="W6">
            <v>4</v>
          </cell>
          <cell r="X6">
            <v>4</v>
          </cell>
          <cell r="Y6">
            <v>5</v>
          </cell>
          <cell r="Z6">
            <v>4</v>
          </cell>
          <cell r="AA6">
            <v>5</v>
          </cell>
          <cell r="AB6">
            <v>4</v>
          </cell>
          <cell r="AC6">
            <v>4</v>
          </cell>
          <cell r="AD6">
            <v>4</v>
          </cell>
          <cell r="AE6">
            <v>5</v>
          </cell>
          <cell r="AF6">
            <v>4</v>
          </cell>
          <cell r="AG6">
            <v>4</v>
          </cell>
          <cell r="AH6">
            <v>5</v>
          </cell>
          <cell r="AI6">
            <v>4</v>
          </cell>
          <cell r="AJ6">
            <v>5</v>
          </cell>
          <cell r="AK6">
            <v>4</v>
          </cell>
          <cell r="AL6">
            <v>4</v>
          </cell>
          <cell r="AM6">
            <v>5</v>
          </cell>
          <cell r="AN6">
            <v>4</v>
          </cell>
          <cell r="AO6">
            <v>4</v>
          </cell>
          <cell r="AP6">
            <v>4</v>
          </cell>
          <cell r="AQ6">
            <v>5</v>
          </cell>
          <cell r="AR6">
            <v>4</v>
          </cell>
          <cell r="AS6">
            <v>5</v>
          </cell>
          <cell r="AT6">
            <v>4</v>
          </cell>
          <cell r="AU6">
            <v>4</v>
          </cell>
          <cell r="AV6">
            <v>5</v>
          </cell>
          <cell r="AW6">
            <v>4</v>
          </cell>
          <cell r="AX6">
            <v>4</v>
          </cell>
          <cell r="AY6">
            <v>5</v>
          </cell>
          <cell r="AZ6">
            <v>4</v>
          </cell>
          <cell r="BA6">
            <v>4</v>
          </cell>
          <cell r="BB6">
            <v>5</v>
          </cell>
          <cell r="BC6">
            <v>4</v>
          </cell>
          <cell r="BD6">
            <v>4</v>
          </cell>
          <cell r="BE6">
            <v>5</v>
          </cell>
          <cell r="BF6">
            <v>4</v>
          </cell>
          <cell r="BG6">
            <v>5</v>
          </cell>
          <cell r="BH6">
            <v>4</v>
          </cell>
          <cell r="BI6">
            <v>4</v>
          </cell>
          <cell r="BJ6">
            <v>5</v>
          </cell>
          <cell r="BK6">
            <v>4</v>
          </cell>
          <cell r="BL6">
            <v>4</v>
          </cell>
          <cell r="BM6">
            <v>5</v>
          </cell>
          <cell r="BN6">
            <v>4</v>
          </cell>
          <cell r="BO6">
            <v>4</v>
          </cell>
          <cell r="BP6">
            <v>5</v>
          </cell>
          <cell r="BQ6">
            <v>4</v>
          </cell>
          <cell r="BR6">
            <v>4</v>
          </cell>
          <cell r="BS6">
            <v>5</v>
          </cell>
          <cell r="BT6">
            <v>4</v>
          </cell>
          <cell r="BU6">
            <v>4</v>
          </cell>
          <cell r="BV6">
            <v>5</v>
          </cell>
          <cell r="BW6">
            <v>4</v>
          </cell>
          <cell r="BX6">
            <v>4</v>
          </cell>
          <cell r="BY6">
            <v>5</v>
          </cell>
          <cell r="BZ6">
            <v>4</v>
          </cell>
          <cell r="CA6">
            <v>4</v>
          </cell>
          <cell r="CB6">
            <v>5</v>
          </cell>
          <cell r="CC6">
            <v>4</v>
          </cell>
          <cell r="CD6">
            <v>5</v>
          </cell>
          <cell r="CE6">
            <v>4</v>
          </cell>
          <cell r="CF6">
            <v>4</v>
          </cell>
          <cell r="CG6">
            <v>5</v>
          </cell>
          <cell r="CH6">
            <v>4</v>
          </cell>
          <cell r="CI6">
            <v>4</v>
          </cell>
          <cell r="CJ6">
            <v>4</v>
          </cell>
          <cell r="CK6">
            <v>5</v>
          </cell>
          <cell r="CL6">
            <v>4</v>
          </cell>
          <cell r="CM6">
            <v>5</v>
          </cell>
          <cell r="CN6">
            <v>4</v>
          </cell>
          <cell r="CO6">
            <v>4</v>
          </cell>
          <cell r="CP6">
            <v>5</v>
          </cell>
          <cell r="CQ6">
            <v>4</v>
          </cell>
          <cell r="CR6">
            <v>4</v>
          </cell>
          <cell r="CS6">
            <v>5</v>
          </cell>
          <cell r="CT6">
            <v>4</v>
          </cell>
          <cell r="CU6">
            <v>5</v>
          </cell>
          <cell r="CV6">
            <v>4</v>
          </cell>
          <cell r="CW6">
            <v>4</v>
          </cell>
          <cell r="CX6">
            <v>4</v>
          </cell>
          <cell r="CY6">
            <v>5</v>
          </cell>
          <cell r="CZ6">
            <v>4</v>
          </cell>
          <cell r="DA6">
            <v>5</v>
          </cell>
          <cell r="DB6">
            <v>4</v>
          </cell>
          <cell r="DC6">
            <v>4</v>
          </cell>
          <cell r="DD6">
            <v>5</v>
          </cell>
          <cell r="DE6">
            <v>4</v>
          </cell>
          <cell r="DF6">
            <v>4</v>
          </cell>
          <cell r="DG6">
            <v>5</v>
          </cell>
          <cell r="DH6">
            <v>4</v>
          </cell>
          <cell r="DI6">
            <v>4</v>
          </cell>
          <cell r="DJ6">
            <v>5</v>
          </cell>
          <cell r="DK6">
            <v>4</v>
          </cell>
          <cell r="DL6">
            <v>4</v>
          </cell>
          <cell r="DM6">
            <v>5</v>
          </cell>
          <cell r="DN6">
            <v>4</v>
          </cell>
          <cell r="DO6">
            <v>4</v>
          </cell>
          <cell r="DP6">
            <v>5</v>
          </cell>
          <cell r="DQ6">
            <v>4</v>
          </cell>
          <cell r="DR6">
            <v>5</v>
          </cell>
          <cell r="DS6">
            <v>4</v>
          </cell>
          <cell r="DT6">
            <v>4</v>
          </cell>
          <cell r="DU6">
            <v>4</v>
          </cell>
          <cell r="DV6">
            <v>5</v>
          </cell>
          <cell r="DW6">
            <v>4</v>
          </cell>
          <cell r="DX6">
            <v>4</v>
          </cell>
          <cell r="DY6">
            <v>5</v>
          </cell>
          <cell r="DZ6">
            <v>4</v>
          </cell>
          <cell r="EA6">
            <v>5</v>
          </cell>
          <cell r="EB6">
            <v>4</v>
          </cell>
          <cell r="EC6">
            <v>4</v>
          </cell>
          <cell r="ED6">
            <v>5</v>
          </cell>
          <cell r="EE6">
            <v>4</v>
          </cell>
          <cell r="EF6">
            <v>4</v>
          </cell>
          <cell r="EG6">
            <v>5</v>
          </cell>
          <cell r="EH6">
            <v>4</v>
          </cell>
          <cell r="EI6">
            <v>4</v>
          </cell>
          <cell r="EJ6">
            <v>5</v>
          </cell>
          <cell r="EK6">
            <v>4</v>
          </cell>
          <cell r="EL6">
            <v>4</v>
          </cell>
          <cell r="EM6">
            <v>5</v>
          </cell>
          <cell r="EN6">
            <v>4</v>
          </cell>
          <cell r="EO6">
            <v>4</v>
          </cell>
          <cell r="EP6">
            <v>5</v>
          </cell>
          <cell r="EQ6">
            <v>4</v>
          </cell>
          <cell r="ER6">
            <v>4</v>
          </cell>
          <cell r="ES6">
            <v>5</v>
          </cell>
          <cell r="ET6">
            <v>4</v>
          </cell>
          <cell r="EU6">
            <v>5</v>
          </cell>
          <cell r="EV6">
            <v>4</v>
          </cell>
          <cell r="EW6">
            <v>4</v>
          </cell>
          <cell r="EX6">
            <v>5</v>
          </cell>
          <cell r="EY6">
            <v>4</v>
          </cell>
          <cell r="EZ6">
            <v>4</v>
          </cell>
          <cell r="FA6">
            <v>5</v>
          </cell>
          <cell r="FB6">
            <v>4</v>
          </cell>
          <cell r="FC6">
            <v>5</v>
          </cell>
          <cell r="FD6">
            <v>4</v>
          </cell>
          <cell r="FE6">
            <v>4</v>
          </cell>
          <cell r="FF6">
            <v>4</v>
          </cell>
          <cell r="FG6">
            <v>5</v>
          </cell>
          <cell r="FH6">
            <v>4</v>
          </cell>
          <cell r="FI6">
            <v>4</v>
          </cell>
          <cell r="FJ6">
            <v>5</v>
          </cell>
          <cell r="FK6">
            <v>4</v>
          </cell>
          <cell r="FL6">
            <v>5</v>
          </cell>
          <cell r="FM6">
            <v>4</v>
          </cell>
          <cell r="FN6">
            <v>4</v>
          </cell>
          <cell r="FO6">
            <v>5</v>
          </cell>
          <cell r="FP6">
            <v>4</v>
          </cell>
          <cell r="FQ6">
            <v>4</v>
          </cell>
          <cell r="FR6">
            <v>4</v>
          </cell>
          <cell r="FS6">
            <v>5</v>
          </cell>
          <cell r="FT6">
            <v>4</v>
          </cell>
          <cell r="FU6">
            <v>5</v>
          </cell>
          <cell r="FV6">
            <v>4</v>
          </cell>
          <cell r="FW6">
            <v>4</v>
          </cell>
          <cell r="FX6">
            <v>5</v>
          </cell>
          <cell r="FY6">
            <v>4</v>
          </cell>
          <cell r="FZ6">
            <v>4</v>
          </cell>
          <cell r="GA6">
            <v>5</v>
          </cell>
          <cell r="GB6">
            <v>4</v>
          </cell>
          <cell r="GC6">
            <v>4</v>
          </cell>
          <cell r="GD6">
            <v>5</v>
          </cell>
          <cell r="GE6">
            <v>4</v>
          </cell>
          <cell r="GF6">
            <v>4</v>
          </cell>
          <cell r="GG6">
            <v>5</v>
          </cell>
          <cell r="GH6">
            <v>4</v>
          </cell>
          <cell r="GI6">
            <v>4</v>
          </cell>
          <cell r="GJ6">
            <v>5</v>
          </cell>
          <cell r="GK6">
            <v>4</v>
          </cell>
          <cell r="GL6">
            <v>5</v>
          </cell>
          <cell r="GM6">
            <v>4</v>
          </cell>
          <cell r="GN6">
            <v>4</v>
          </cell>
          <cell r="GO6">
            <v>5</v>
          </cell>
          <cell r="GP6">
            <v>4</v>
          </cell>
          <cell r="GQ6">
            <v>4</v>
          </cell>
          <cell r="GR6">
            <v>5</v>
          </cell>
          <cell r="GS6">
            <v>4</v>
          </cell>
          <cell r="GT6">
            <v>4</v>
          </cell>
          <cell r="GU6">
            <v>5</v>
          </cell>
          <cell r="GV6">
            <v>4</v>
          </cell>
          <cell r="GW6">
            <v>4</v>
          </cell>
          <cell r="GX6">
            <v>5</v>
          </cell>
          <cell r="GY6">
            <v>4</v>
          </cell>
          <cell r="GZ6">
            <v>4</v>
          </cell>
          <cell r="HA6">
            <v>5</v>
          </cell>
          <cell r="HB6">
            <v>4</v>
          </cell>
          <cell r="HC6">
            <v>4</v>
          </cell>
          <cell r="HD6">
            <v>5</v>
          </cell>
          <cell r="HE6">
            <v>4</v>
          </cell>
          <cell r="HF6">
            <v>5</v>
          </cell>
          <cell r="HG6">
            <v>4</v>
          </cell>
          <cell r="HH6">
            <v>4</v>
          </cell>
          <cell r="HI6">
            <v>5</v>
          </cell>
          <cell r="HJ6">
            <v>4</v>
          </cell>
          <cell r="HK6">
            <v>4</v>
          </cell>
          <cell r="HL6">
            <v>4</v>
          </cell>
          <cell r="HM6">
            <v>5</v>
          </cell>
          <cell r="HN6">
            <v>4</v>
          </cell>
          <cell r="HO6">
            <v>5</v>
          </cell>
          <cell r="HP6">
            <v>4</v>
          </cell>
          <cell r="HQ6">
            <v>4</v>
          </cell>
          <cell r="HR6">
            <v>5</v>
          </cell>
          <cell r="HS6">
            <v>4</v>
          </cell>
          <cell r="HT6">
            <v>4</v>
          </cell>
          <cell r="HU6">
            <v>5</v>
          </cell>
          <cell r="HV6">
            <v>4</v>
          </cell>
          <cell r="HW6">
            <v>5</v>
          </cell>
          <cell r="HX6">
            <v>4</v>
          </cell>
          <cell r="HY6">
            <v>4</v>
          </cell>
          <cell r="HZ6">
            <v>4</v>
          </cell>
          <cell r="IA6">
            <v>5</v>
          </cell>
          <cell r="IB6">
            <v>4</v>
          </cell>
          <cell r="IC6">
            <v>4</v>
          </cell>
          <cell r="ID6">
            <v>5</v>
          </cell>
          <cell r="IE6">
            <v>4</v>
          </cell>
          <cell r="IF6">
            <v>5</v>
          </cell>
          <cell r="IG6">
            <v>4</v>
          </cell>
          <cell r="IH6">
            <v>4</v>
          </cell>
          <cell r="II6">
            <v>5</v>
          </cell>
          <cell r="IJ6">
            <v>4</v>
          </cell>
          <cell r="IK6">
            <v>4</v>
          </cell>
          <cell r="IL6">
            <v>5</v>
          </cell>
          <cell r="IM6">
            <v>4</v>
          </cell>
          <cell r="IN6">
            <v>4</v>
          </cell>
          <cell r="IO6">
            <v>5</v>
          </cell>
          <cell r="IP6">
            <v>4</v>
          </cell>
          <cell r="IQ6">
            <v>4</v>
          </cell>
          <cell r="IR6">
            <v>5</v>
          </cell>
          <cell r="IS6">
            <v>4</v>
          </cell>
          <cell r="IT6">
            <v>5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  <cell r="AA7">
            <v>1</v>
          </cell>
          <cell r="AE7">
            <v>1</v>
          </cell>
          <cell r="AG7">
            <v>1</v>
          </cell>
          <cell r="AI7">
            <v>1</v>
          </cell>
          <cell r="AK7">
            <v>1</v>
          </cell>
          <cell r="AL7">
            <v>1</v>
          </cell>
          <cell r="AM7">
            <v>1</v>
          </cell>
          <cell r="AQ7">
            <v>1</v>
          </cell>
          <cell r="AS7">
            <v>1</v>
          </cell>
          <cell r="AU7">
            <v>1</v>
          </cell>
          <cell r="AW7">
            <v>1</v>
          </cell>
          <cell r="AX7">
            <v>1</v>
          </cell>
          <cell r="AY7">
            <v>1</v>
          </cell>
          <cell r="BC7">
            <v>1</v>
          </cell>
          <cell r="BE7">
            <v>1</v>
          </cell>
          <cell r="BG7">
            <v>1</v>
          </cell>
          <cell r="BI7">
            <v>1</v>
          </cell>
          <cell r="BJ7">
            <v>1</v>
          </cell>
          <cell r="BK7">
            <v>1</v>
          </cell>
          <cell r="BO7">
            <v>1</v>
          </cell>
          <cell r="BQ7">
            <v>1</v>
          </cell>
          <cell r="BS7">
            <v>1</v>
          </cell>
          <cell r="BU7">
            <v>1</v>
          </cell>
          <cell r="BV7">
            <v>1</v>
          </cell>
          <cell r="BW7">
            <v>1</v>
          </cell>
          <cell r="CA7">
            <v>1</v>
          </cell>
          <cell r="CC7">
            <v>1</v>
          </cell>
          <cell r="CE7">
            <v>1</v>
          </cell>
          <cell r="CG7">
            <v>1</v>
          </cell>
          <cell r="CH7">
            <v>1</v>
          </cell>
          <cell r="CI7">
            <v>1</v>
          </cell>
          <cell r="CM7">
            <v>1</v>
          </cell>
          <cell r="CO7">
            <v>1</v>
          </cell>
          <cell r="CQ7">
            <v>1</v>
          </cell>
          <cell r="CS7">
            <v>1</v>
          </cell>
          <cell r="CT7">
            <v>1</v>
          </cell>
          <cell r="CU7">
            <v>1</v>
          </cell>
          <cell r="CY7">
            <v>1</v>
          </cell>
          <cell r="DA7">
            <v>1</v>
          </cell>
          <cell r="DC7">
            <v>1</v>
          </cell>
          <cell r="DE7">
            <v>1</v>
          </cell>
          <cell r="DF7">
            <v>1</v>
          </cell>
          <cell r="DG7">
            <v>1</v>
          </cell>
          <cell r="DK7">
            <v>1</v>
          </cell>
          <cell r="DM7">
            <v>1</v>
          </cell>
          <cell r="DO7">
            <v>1</v>
          </cell>
          <cell r="DQ7">
            <v>1</v>
          </cell>
          <cell r="DR7">
            <v>1</v>
          </cell>
          <cell r="DS7">
            <v>1</v>
          </cell>
          <cell r="DW7">
            <v>1</v>
          </cell>
          <cell r="DY7">
            <v>1</v>
          </cell>
          <cell r="EA7">
            <v>1</v>
          </cell>
          <cell r="EC7">
            <v>1</v>
          </cell>
          <cell r="ED7">
            <v>1</v>
          </cell>
          <cell r="EE7">
            <v>1</v>
          </cell>
          <cell r="EI7">
            <v>1</v>
          </cell>
          <cell r="EK7">
            <v>1</v>
          </cell>
          <cell r="EM7">
            <v>1</v>
          </cell>
          <cell r="EO7">
            <v>1</v>
          </cell>
          <cell r="EP7">
            <v>1</v>
          </cell>
          <cell r="EQ7">
            <v>1</v>
          </cell>
          <cell r="EU7">
            <v>1</v>
          </cell>
          <cell r="EW7">
            <v>1</v>
          </cell>
          <cell r="EY7">
            <v>1</v>
          </cell>
          <cell r="FA7">
            <v>1</v>
          </cell>
          <cell r="FB7">
            <v>1</v>
          </cell>
          <cell r="FC7">
            <v>1</v>
          </cell>
          <cell r="FG7">
            <v>1</v>
          </cell>
          <cell r="FI7">
            <v>1</v>
          </cell>
          <cell r="FK7">
            <v>1</v>
          </cell>
          <cell r="FM7">
            <v>1</v>
          </cell>
          <cell r="FN7">
            <v>1</v>
          </cell>
          <cell r="FO7">
            <v>1</v>
          </cell>
          <cell r="FS7">
            <v>1</v>
          </cell>
          <cell r="FU7">
            <v>1</v>
          </cell>
          <cell r="FW7">
            <v>1</v>
          </cell>
          <cell r="FY7">
            <v>1</v>
          </cell>
          <cell r="FZ7">
            <v>1</v>
          </cell>
          <cell r="GA7">
            <v>1</v>
          </cell>
          <cell r="GE7">
            <v>1</v>
          </cell>
          <cell r="GG7">
            <v>1</v>
          </cell>
          <cell r="GI7">
            <v>1</v>
          </cell>
          <cell r="GK7">
            <v>1</v>
          </cell>
          <cell r="GL7">
            <v>1</v>
          </cell>
          <cell r="GM7">
            <v>1</v>
          </cell>
          <cell r="GQ7">
            <v>1</v>
          </cell>
          <cell r="GS7">
            <v>1</v>
          </cell>
          <cell r="GU7">
            <v>1</v>
          </cell>
          <cell r="GW7">
            <v>1</v>
          </cell>
          <cell r="GX7">
            <v>1</v>
          </cell>
          <cell r="GY7">
            <v>1</v>
          </cell>
          <cell r="HC7">
            <v>1</v>
          </cell>
          <cell r="HE7">
            <v>1</v>
          </cell>
          <cell r="HG7">
            <v>1</v>
          </cell>
          <cell r="HI7">
            <v>1</v>
          </cell>
          <cell r="HJ7">
            <v>1</v>
          </cell>
          <cell r="HK7">
            <v>1</v>
          </cell>
          <cell r="HO7">
            <v>1</v>
          </cell>
          <cell r="HQ7">
            <v>1</v>
          </cell>
          <cell r="HS7">
            <v>1</v>
          </cell>
          <cell r="HU7">
            <v>1</v>
          </cell>
          <cell r="HV7">
            <v>1</v>
          </cell>
          <cell r="HW7">
            <v>1</v>
          </cell>
          <cell r="IA7">
            <v>1</v>
          </cell>
          <cell r="IC7">
            <v>1</v>
          </cell>
          <cell r="IE7">
            <v>1</v>
          </cell>
          <cell r="IG7">
            <v>1</v>
          </cell>
          <cell r="IH7">
            <v>1</v>
          </cell>
          <cell r="II7">
            <v>1</v>
          </cell>
          <cell r="IM7">
            <v>1</v>
          </cell>
          <cell r="IO7">
            <v>1</v>
          </cell>
          <cell r="IQ7">
            <v>1</v>
          </cell>
          <cell r="IS7">
            <v>1</v>
          </cell>
          <cell r="IT7">
            <v>1</v>
          </cell>
        </row>
        <row r="10">
          <cell r="C10">
            <v>432</v>
          </cell>
          <cell r="D10">
            <v>400</v>
          </cell>
          <cell r="E10">
            <v>416</v>
          </cell>
          <cell r="F10">
            <v>416</v>
          </cell>
          <cell r="G10">
            <v>432</v>
          </cell>
          <cell r="H10">
            <v>400</v>
          </cell>
          <cell r="I10">
            <v>432</v>
          </cell>
          <cell r="J10">
            <v>416</v>
          </cell>
          <cell r="K10">
            <v>416</v>
          </cell>
          <cell r="L10">
            <v>432</v>
          </cell>
          <cell r="M10">
            <v>400</v>
          </cell>
          <cell r="N10">
            <v>432</v>
          </cell>
          <cell r="O10">
            <v>432</v>
          </cell>
          <cell r="P10">
            <v>384</v>
          </cell>
          <cell r="Q10">
            <v>416</v>
          </cell>
          <cell r="R10">
            <v>416</v>
          </cell>
          <cell r="S10">
            <v>416</v>
          </cell>
          <cell r="T10">
            <v>416</v>
          </cell>
          <cell r="U10">
            <v>432</v>
          </cell>
          <cell r="V10">
            <v>416</v>
          </cell>
          <cell r="W10">
            <v>416</v>
          </cell>
          <cell r="X10">
            <v>432</v>
          </cell>
          <cell r="Y10">
            <v>400</v>
          </cell>
          <cell r="Z10">
            <v>432</v>
          </cell>
          <cell r="AA10">
            <v>416</v>
          </cell>
          <cell r="AB10">
            <v>384</v>
          </cell>
          <cell r="AC10">
            <v>432</v>
          </cell>
          <cell r="AD10">
            <v>416</v>
          </cell>
          <cell r="AE10">
            <v>416</v>
          </cell>
          <cell r="AF10">
            <v>416</v>
          </cell>
          <cell r="AG10">
            <v>432</v>
          </cell>
          <cell r="AH10">
            <v>416</v>
          </cell>
          <cell r="AI10">
            <v>416</v>
          </cell>
          <cell r="AJ10">
            <v>416</v>
          </cell>
          <cell r="AK10">
            <v>416</v>
          </cell>
          <cell r="AL10">
            <v>432</v>
          </cell>
          <cell r="AM10">
            <v>416</v>
          </cell>
          <cell r="AN10">
            <v>384</v>
          </cell>
          <cell r="AO10">
            <v>432</v>
          </cell>
          <cell r="AP10">
            <v>416</v>
          </cell>
          <cell r="AQ10">
            <v>416</v>
          </cell>
          <cell r="AR10">
            <v>416</v>
          </cell>
          <cell r="AS10">
            <v>416</v>
          </cell>
          <cell r="AT10">
            <v>432</v>
          </cell>
          <cell r="AU10">
            <v>416</v>
          </cell>
          <cell r="AV10">
            <v>416</v>
          </cell>
          <cell r="AW10">
            <v>416</v>
          </cell>
          <cell r="AX10">
            <v>432</v>
          </cell>
          <cell r="AY10">
            <v>416</v>
          </cell>
          <cell r="AZ10">
            <v>400</v>
          </cell>
          <cell r="BA10">
            <v>432</v>
          </cell>
          <cell r="BB10">
            <v>400</v>
          </cell>
          <cell r="BC10">
            <v>432</v>
          </cell>
          <cell r="BD10">
            <v>416</v>
          </cell>
          <cell r="BE10">
            <v>416</v>
          </cell>
          <cell r="BF10">
            <v>432</v>
          </cell>
          <cell r="BG10">
            <v>400</v>
          </cell>
          <cell r="BH10">
            <v>432</v>
          </cell>
          <cell r="BI10">
            <v>416</v>
          </cell>
          <cell r="BJ10">
            <v>416</v>
          </cell>
          <cell r="BK10">
            <v>432</v>
          </cell>
          <cell r="BL10">
            <v>384</v>
          </cell>
          <cell r="BM10">
            <v>416</v>
          </cell>
          <cell r="BN10">
            <v>416</v>
          </cell>
          <cell r="BO10">
            <v>432</v>
          </cell>
          <cell r="BP10">
            <v>400</v>
          </cell>
          <cell r="BQ10">
            <v>432</v>
          </cell>
          <cell r="BR10">
            <v>432</v>
          </cell>
          <cell r="BS10">
            <v>400</v>
          </cell>
          <cell r="BT10">
            <v>432</v>
          </cell>
          <cell r="BU10">
            <v>416</v>
          </cell>
          <cell r="BV10">
            <v>416</v>
          </cell>
          <cell r="BW10">
            <v>432</v>
          </cell>
          <cell r="BX10">
            <v>384</v>
          </cell>
          <cell r="BY10">
            <v>416</v>
          </cell>
          <cell r="BZ10">
            <v>416</v>
          </cell>
          <cell r="CA10">
            <v>432</v>
          </cell>
          <cell r="CB10">
            <v>400</v>
          </cell>
          <cell r="CC10">
            <v>432</v>
          </cell>
          <cell r="CD10">
            <v>416</v>
          </cell>
          <cell r="CE10">
            <v>416</v>
          </cell>
          <cell r="CF10">
            <v>432</v>
          </cell>
          <cell r="CG10">
            <v>400</v>
          </cell>
          <cell r="CH10">
            <v>432</v>
          </cell>
          <cell r="CI10">
            <v>432</v>
          </cell>
          <cell r="CJ10">
            <v>384</v>
          </cell>
          <cell r="CK10">
            <v>416</v>
          </cell>
          <cell r="CL10">
            <v>416</v>
          </cell>
          <cell r="CM10">
            <v>416</v>
          </cell>
          <cell r="CN10">
            <v>416</v>
          </cell>
          <cell r="CO10">
            <v>432</v>
          </cell>
          <cell r="CP10">
            <v>416</v>
          </cell>
          <cell r="CQ10">
            <v>416</v>
          </cell>
          <cell r="CR10">
            <v>432</v>
          </cell>
          <cell r="CS10">
            <v>400</v>
          </cell>
          <cell r="CT10">
            <v>432</v>
          </cell>
          <cell r="CU10">
            <v>416</v>
          </cell>
          <cell r="CV10">
            <v>400</v>
          </cell>
          <cell r="CW10">
            <v>432</v>
          </cell>
          <cell r="CX10">
            <v>416</v>
          </cell>
          <cell r="CY10">
            <v>416</v>
          </cell>
          <cell r="CZ10">
            <v>416</v>
          </cell>
          <cell r="DA10">
            <v>416</v>
          </cell>
          <cell r="DB10">
            <v>432</v>
          </cell>
          <cell r="DC10">
            <v>416</v>
          </cell>
          <cell r="DD10">
            <v>416</v>
          </cell>
          <cell r="DE10">
            <v>416</v>
          </cell>
          <cell r="DF10">
            <v>432</v>
          </cell>
          <cell r="DG10">
            <v>416</v>
          </cell>
          <cell r="DH10">
            <v>384</v>
          </cell>
          <cell r="DI10">
            <v>432</v>
          </cell>
          <cell r="DJ10">
            <v>400</v>
          </cell>
          <cell r="DK10">
            <v>432</v>
          </cell>
          <cell r="DL10">
            <v>416</v>
          </cell>
          <cell r="DM10">
            <v>416</v>
          </cell>
          <cell r="DN10">
            <v>432</v>
          </cell>
          <cell r="DO10">
            <v>416</v>
          </cell>
          <cell r="DP10">
            <v>416</v>
          </cell>
          <cell r="DQ10">
            <v>416</v>
          </cell>
          <cell r="DR10">
            <v>416</v>
          </cell>
          <cell r="DS10">
            <v>432</v>
          </cell>
          <cell r="DT10">
            <v>384</v>
          </cell>
          <cell r="DU10">
            <v>432</v>
          </cell>
          <cell r="DV10">
            <v>400</v>
          </cell>
          <cell r="DW10">
            <v>432</v>
          </cell>
          <cell r="DX10">
            <v>416</v>
          </cell>
          <cell r="DY10">
            <v>416</v>
          </cell>
          <cell r="DZ10">
            <v>432</v>
          </cell>
          <cell r="EA10">
            <v>400</v>
          </cell>
          <cell r="EB10">
            <v>432</v>
          </cell>
          <cell r="EC10">
            <v>416</v>
          </cell>
          <cell r="ED10">
            <v>416</v>
          </cell>
          <cell r="EE10">
            <v>432</v>
          </cell>
          <cell r="EF10">
            <v>384</v>
          </cell>
          <cell r="EG10">
            <v>416</v>
          </cell>
          <cell r="EH10">
            <v>416</v>
          </cell>
          <cell r="EI10">
            <v>432</v>
          </cell>
          <cell r="EJ10">
            <v>400</v>
          </cell>
          <cell r="EK10">
            <v>432</v>
          </cell>
          <cell r="EL10">
            <v>432</v>
          </cell>
          <cell r="EM10">
            <v>400</v>
          </cell>
          <cell r="EN10">
            <v>432</v>
          </cell>
          <cell r="EO10">
            <v>416</v>
          </cell>
          <cell r="EP10">
            <v>416</v>
          </cell>
          <cell r="EQ10">
            <v>432</v>
          </cell>
          <cell r="ER10">
            <v>400</v>
          </cell>
          <cell r="ES10">
            <v>416</v>
          </cell>
          <cell r="ET10">
            <v>416</v>
          </cell>
          <cell r="EU10">
            <v>416</v>
          </cell>
          <cell r="EV10">
            <v>416</v>
          </cell>
          <cell r="EW10">
            <v>432</v>
          </cell>
          <cell r="EX10">
            <v>416</v>
          </cell>
          <cell r="EY10">
            <v>416</v>
          </cell>
          <cell r="EZ10">
            <v>432</v>
          </cell>
          <cell r="FA10">
            <v>400</v>
          </cell>
          <cell r="FB10">
            <v>432</v>
          </cell>
          <cell r="FC10">
            <v>416</v>
          </cell>
          <cell r="FD10">
            <v>384</v>
          </cell>
          <cell r="FE10">
            <v>432</v>
          </cell>
          <cell r="FF10">
            <v>416</v>
          </cell>
          <cell r="FG10">
            <v>416</v>
          </cell>
          <cell r="FH10">
            <v>416</v>
          </cell>
          <cell r="FI10">
            <v>432</v>
          </cell>
          <cell r="FJ10">
            <v>416</v>
          </cell>
          <cell r="FK10">
            <v>416</v>
          </cell>
          <cell r="FL10">
            <v>416</v>
          </cell>
          <cell r="FM10">
            <v>416</v>
          </cell>
          <cell r="FN10">
            <v>432</v>
          </cell>
          <cell r="FO10">
            <v>416</v>
          </cell>
          <cell r="FP10">
            <v>384</v>
          </cell>
          <cell r="FQ10">
            <v>432</v>
          </cell>
          <cell r="FR10">
            <v>416</v>
          </cell>
          <cell r="FS10">
            <v>416</v>
          </cell>
          <cell r="FT10">
            <v>416</v>
          </cell>
          <cell r="FU10">
            <v>416</v>
          </cell>
          <cell r="FV10">
            <v>432</v>
          </cell>
          <cell r="FW10">
            <v>416</v>
          </cell>
          <cell r="FX10">
            <v>416</v>
          </cell>
          <cell r="FY10">
            <v>416</v>
          </cell>
          <cell r="FZ10">
            <v>432</v>
          </cell>
          <cell r="GA10">
            <v>416</v>
          </cell>
          <cell r="GB10">
            <v>384</v>
          </cell>
          <cell r="GC10">
            <v>432</v>
          </cell>
          <cell r="GD10">
            <v>400</v>
          </cell>
          <cell r="GE10">
            <v>432</v>
          </cell>
          <cell r="GF10">
            <v>416</v>
          </cell>
          <cell r="GG10">
            <v>416</v>
          </cell>
          <cell r="GH10">
            <v>432</v>
          </cell>
          <cell r="GI10">
            <v>416</v>
          </cell>
          <cell r="GJ10">
            <v>416</v>
          </cell>
          <cell r="GK10">
            <v>416</v>
          </cell>
          <cell r="GL10">
            <v>416</v>
          </cell>
          <cell r="GM10">
            <v>432</v>
          </cell>
          <cell r="GN10">
            <v>400</v>
          </cell>
          <cell r="GO10">
            <v>416</v>
          </cell>
          <cell r="GP10">
            <v>416</v>
          </cell>
          <cell r="GQ10">
            <v>432</v>
          </cell>
          <cell r="GR10">
            <v>400</v>
          </cell>
          <cell r="GS10">
            <v>432</v>
          </cell>
          <cell r="GT10">
            <v>432</v>
          </cell>
          <cell r="GU10">
            <v>400</v>
          </cell>
          <cell r="GV10">
            <v>432</v>
          </cell>
          <cell r="GW10">
            <v>416</v>
          </cell>
          <cell r="GX10">
            <v>416</v>
          </cell>
          <cell r="GY10">
            <v>432</v>
          </cell>
          <cell r="GZ10">
            <v>384</v>
          </cell>
          <cell r="HA10">
            <v>416</v>
          </cell>
          <cell r="HB10">
            <v>416</v>
          </cell>
          <cell r="HC10">
            <v>432</v>
          </cell>
          <cell r="HD10">
            <v>400</v>
          </cell>
          <cell r="HE10">
            <v>432</v>
          </cell>
          <cell r="HF10">
            <v>416</v>
          </cell>
          <cell r="HG10">
            <v>416</v>
          </cell>
          <cell r="HH10">
            <v>432</v>
          </cell>
          <cell r="HI10">
            <v>400</v>
          </cell>
          <cell r="HJ10">
            <v>432</v>
          </cell>
          <cell r="HK10">
            <v>432</v>
          </cell>
          <cell r="HL10">
            <v>384</v>
          </cell>
          <cell r="HM10">
            <v>416</v>
          </cell>
          <cell r="HN10">
            <v>416</v>
          </cell>
          <cell r="HO10">
            <v>416</v>
          </cell>
          <cell r="HP10">
            <v>416</v>
          </cell>
          <cell r="HQ10">
            <v>432</v>
          </cell>
          <cell r="HR10">
            <v>416</v>
          </cell>
          <cell r="HS10">
            <v>416</v>
          </cell>
          <cell r="HT10">
            <v>432</v>
          </cell>
          <cell r="HU10">
            <v>400</v>
          </cell>
          <cell r="HV10">
            <v>432</v>
          </cell>
          <cell r="HW10">
            <v>416</v>
          </cell>
          <cell r="HX10">
            <v>384</v>
          </cell>
          <cell r="HY10">
            <v>432</v>
          </cell>
          <cell r="HZ10">
            <v>416</v>
          </cell>
          <cell r="IA10">
            <v>416</v>
          </cell>
          <cell r="IB10">
            <v>416</v>
          </cell>
          <cell r="IC10">
            <v>432</v>
          </cell>
          <cell r="ID10">
            <v>416</v>
          </cell>
          <cell r="IE10">
            <v>416</v>
          </cell>
          <cell r="IF10">
            <v>416</v>
          </cell>
          <cell r="IG10">
            <v>416</v>
          </cell>
          <cell r="IH10">
            <v>432</v>
          </cell>
          <cell r="II10">
            <v>416</v>
          </cell>
          <cell r="IJ10">
            <v>400</v>
          </cell>
          <cell r="IK10">
            <v>432</v>
          </cell>
          <cell r="IL10">
            <v>400</v>
          </cell>
          <cell r="IM10">
            <v>432</v>
          </cell>
          <cell r="IN10">
            <v>416</v>
          </cell>
          <cell r="IO10">
            <v>416</v>
          </cell>
          <cell r="IP10">
            <v>432</v>
          </cell>
          <cell r="IQ10">
            <v>416</v>
          </cell>
          <cell r="IR10">
            <v>416</v>
          </cell>
          <cell r="IS10">
            <v>416</v>
          </cell>
          <cell r="IT10">
            <v>416</v>
          </cell>
        </row>
        <row r="11">
          <cell r="C11">
            <v>312</v>
          </cell>
          <cell r="D11">
            <v>296</v>
          </cell>
          <cell r="E11">
            <v>328</v>
          </cell>
          <cell r="F11">
            <v>304</v>
          </cell>
          <cell r="G11">
            <v>312</v>
          </cell>
          <cell r="H11">
            <v>320</v>
          </cell>
          <cell r="I11">
            <v>312</v>
          </cell>
          <cell r="J11">
            <v>328</v>
          </cell>
          <cell r="K11">
            <v>304</v>
          </cell>
          <cell r="L11">
            <v>312</v>
          </cell>
          <cell r="M11">
            <v>320</v>
          </cell>
          <cell r="N11">
            <v>312</v>
          </cell>
          <cell r="O11">
            <v>312</v>
          </cell>
          <cell r="P11">
            <v>288</v>
          </cell>
          <cell r="Q11">
            <v>328</v>
          </cell>
          <cell r="R11">
            <v>304</v>
          </cell>
          <cell r="S11">
            <v>328</v>
          </cell>
          <cell r="T11">
            <v>304</v>
          </cell>
          <cell r="U11">
            <v>312</v>
          </cell>
          <cell r="V11">
            <v>328</v>
          </cell>
          <cell r="W11">
            <v>304</v>
          </cell>
          <cell r="X11">
            <v>312</v>
          </cell>
          <cell r="Y11">
            <v>320</v>
          </cell>
          <cell r="Z11">
            <v>312</v>
          </cell>
          <cell r="AA11">
            <v>328</v>
          </cell>
          <cell r="AB11">
            <v>288</v>
          </cell>
          <cell r="AC11">
            <v>312</v>
          </cell>
          <cell r="AD11">
            <v>304</v>
          </cell>
          <cell r="AE11">
            <v>328</v>
          </cell>
          <cell r="AF11">
            <v>304</v>
          </cell>
          <cell r="AG11">
            <v>312</v>
          </cell>
          <cell r="AH11">
            <v>328</v>
          </cell>
          <cell r="AI11">
            <v>304</v>
          </cell>
          <cell r="AJ11">
            <v>328</v>
          </cell>
          <cell r="AK11">
            <v>304</v>
          </cell>
          <cell r="AL11">
            <v>312</v>
          </cell>
          <cell r="AM11">
            <v>328</v>
          </cell>
          <cell r="AN11">
            <v>288</v>
          </cell>
          <cell r="AO11">
            <v>312</v>
          </cell>
          <cell r="AP11">
            <v>304</v>
          </cell>
          <cell r="AQ11">
            <v>328</v>
          </cell>
          <cell r="AR11">
            <v>304</v>
          </cell>
          <cell r="AS11">
            <v>328</v>
          </cell>
          <cell r="AT11">
            <v>312</v>
          </cell>
          <cell r="AU11">
            <v>304</v>
          </cell>
          <cell r="AV11">
            <v>328</v>
          </cell>
          <cell r="AW11">
            <v>304</v>
          </cell>
          <cell r="AX11">
            <v>312</v>
          </cell>
          <cell r="AY11">
            <v>328</v>
          </cell>
          <cell r="AZ11">
            <v>296</v>
          </cell>
          <cell r="BA11">
            <v>312</v>
          </cell>
          <cell r="BB11">
            <v>320</v>
          </cell>
          <cell r="BC11">
            <v>312</v>
          </cell>
          <cell r="BD11">
            <v>304</v>
          </cell>
          <cell r="BE11">
            <v>328</v>
          </cell>
          <cell r="BF11">
            <v>312</v>
          </cell>
          <cell r="BG11">
            <v>320</v>
          </cell>
          <cell r="BH11">
            <v>312</v>
          </cell>
          <cell r="BI11">
            <v>304</v>
          </cell>
          <cell r="BJ11">
            <v>328</v>
          </cell>
          <cell r="BK11">
            <v>312</v>
          </cell>
          <cell r="BL11">
            <v>288</v>
          </cell>
          <cell r="BM11">
            <v>328</v>
          </cell>
          <cell r="BN11">
            <v>304</v>
          </cell>
          <cell r="BO11">
            <v>312</v>
          </cell>
          <cell r="BP11">
            <v>320</v>
          </cell>
          <cell r="BQ11">
            <v>312</v>
          </cell>
          <cell r="BR11">
            <v>312</v>
          </cell>
          <cell r="BS11">
            <v>320</v>
          </cell>
          <cell r="BT11">
            <v>312</v>
          </cell>
          <cell r="BU11">
            <v>304</v>
          </cell>
          <cell r="BV11">
            <v>328</v>
          </cell>
          <cell r="BW11">
            <v>312</v>
          </cell>
          <cell r="BX11">
            <v>288</v>
          </cell>
          <cell r="BY11">
            <v>328</v>
          </cell>
          <cell r="BZ11">
            <v>304</v>
          </cell>
          <cell r="CA11">
            <v>312</v>
          </cell>
          <cell r="CB11">
            <v>320</v>
          </cell>
          <cell r="CC11">
            <v>312</v>
          </cell>
          <cell r="CD11">
            <v>328</v>
          </cell>
          <cell r="CE11">
            <v>304</v>
          </cell>
          <cell r="CF11">
            <v>312</v>
          </cell>
          <cell r="CG11">
            <v>320</v>
          </cell>
          <cell r="CH11">
            <v>312</v>
          </cell>
          <cell r="CI11">
            <v>312</v>
          </cell>
          <cell r="CJ11">
            <v>288</v>
          </cell>
          <cell r="CK11">
            <v>328</v>
          </cell>
          <cell r="CL11">
            <v>304</v>
          </cell>
          <cell r="CM11">
            <v>328</v>
          </cell>
          <cell r="CN11">
            <v>304</v>
          </cell>
          <cell r="CO11">
            <v>312</v>
          </cell>
          <cell r="CP11">
            <v>328</v>
          </cell>
          <cell r="CQ11">
            <v>304</v>
          </cell>
          <cell r="CR11">
            <v>312</v>
          </cell>
          <cell r="CS11">
            <v>320</v>
          </cell>
          <cell r="CT11">
            <v>312</v>
          </cell>
          <cell r="CU11">
            <v>328</v>
          </cell>
          <cell r="CV11">
            <v>296</v>
          </cell>
          <cell r="CW11">
            <v>312</v>
          </cell>
          <cell r="CX11">
            <v>304</v>
          </cell>
          <cell r="CY11">
            <v>328</v>
          </cell>
          <cell r="CZ11">
            <v>304</v>
          </cell>
          <cell r="DA11">
            <v>328</v>
          </cell>
          <cell r="DB11">
            <v>312</v>
          </cell>
          <cell r="DC11">
            <v>304</v>
          </cell>
          <cell r="DD11">
            <v>328</v>
          </cell>
          <cell r="DE11">
            <v>304</v>
          </cell>
          <cell r="DF11">
            <v>312</v>
          </cell>
          <cell r="DG11">
            <v>328</v>
          </cell>
          <cell r="DH11">
            <v>288</v>
          </cell>
          <cell r="DI11">
            <v>312</v>
          </cell>
          <cell r="DJ11">
            <v>320</v>
          </cell>
          <cell r="DK11">
            <v>312</v>
          </cell>
          <cell r="DL11">
            <v>304</v>
          </cell>
          <cell r="DM11">
            <v>328</v>
          </cell>
          <cell r="DN11">
            <v>312</v>
          </cell>
          <cell r="DO11">
            <v>304</v>
          </cell>
          <cell r="DP11">
            <v>328</v>
          </cell>
          <cell r="DQ11">
            <v>304</v>
          </cell>
          <cell r="DR11">
            <v>328</v>
          </cell>
          <cell r="DS11">
            <v>312</v>
          </cell>
          <cell r="DT11">
            <v>288</v>
          </cell>
          <cell r="DU11">
            <v>312</v>
          </cell>
          <cell r="DV11">
            <v>320</v>
          </cell>
          <cell r="DW11">
            <v>312</v>
          </cell>
          <cell r="DX11">
            <v>304</v>
          </cell>
          <cell r="DY11">
            <v>328</v>
          </cell>
          <cell r="DZ11">
            <v>312</v>
          </cell>
          <cell r="EA11">
            <v>320</v>
          </cell>
          <cell r="EB11">
            <v>312</v>
          </cell>
          <cell r="EC11">
            <v>304</v>
          </cell>
          <cell r="ED11">
            <v>328</v>
          </cell>
          <cell r="EE11">
            <v>312</v>
          </cell>
          <cell r="EF11">
            <v>288</v>
          </cell>
          <cell r="EG11">
            <v>328</v>
          </cell>
          <cell r="EH11">
            <v>304</v>
          </cell>
          <cell r="EI11">
            <v>312</v>
          </cell>
          <cell r="EJ11">
            <v>320</v>
          </cell>
          <cell r="EK11">
            <v>312</v>
          </cell>
          <cell r="EL11">
            <v>312</v>
          </cell>
          <cell r="EM11">
            <v>320</v>
          </cell>
          <cell r="EN11">
            <v>312</v>
          </cell>
          <cell r="EO11">
            <v>304</v>
          </cell>
          <cell r="EP11">
            <v>328</v>
          </cell>
          <cell r="EQ11">
            <v>312</v>
          </cell>
          <cell r="ER11">
            <v>296</v>
          </cell>
          <cell r="ES11">
            <v>328</v>
          </cell>
          <cell r="ET11">
            <v>304</v>
          </cell>
          <cell r="EU11">
            <v>328</v>
          </cell>
          <cell r="EV11">
            <v>304</v>
          </cell>
          <cell r="EW11">
            <v>312</v>
          </cell>
          <cell r="EX11">
            <v>328</v>
          </cell>
          <cell r="EY11">
            <v>304</v>
          </cell>
          <cell r="EZ11">
            <v>312</v>
          </cell>
          <cell r="FA11">
            <v>320</v>
          </cell>
          <cell r="FB11">
            <v>312</v>
          </cell>
          <cell r="FC11">
            <v>328</v>
          </cell>
          <cell r="FD11">
            <v>288</v>
          </cell>
          <cell r="FE11">
            <v>312</v>
          </cell>
          <cell r="FF11">
            <v>304</v>
          </cell>
          <cell r="FG11">
            <v>328</v>
          </cell>
          <cell r="FH11">
            <v>304</v>
          </cell>
          <cell r="FI11">
            <v>312</v>
          </cell>
          <cell r="FJ11">
            <v>328</v>
          </cell>
          <cell r="FK11">
            <v>304</v>
          </cell>
          <cell r="FL11">
            <v>328</v>
          </cell>
          <cell r="FM11">
            <v>304</v>
          </cell>
          <cell r="FN11">
            <v>312</v>
          </cell>
          <cell r="FO11">
            <v>328</v>
          </cell>
          <cell r="FP11">
            <v>288</v>
          </cell>
          <cell r="FQ11">
            <v>312</v>
          </cell>
          <cell r="FR11">
            <v>304</v>
          </cell>
          <cell r="FS11">
            <v>328</v>
          </cell>
          <cell r="FT11">
            <v>304</v>
          </cell>
          <cell r="FU11">
            <v>328</v>
          </cell>
          <cell r="FV11">
            <v>312</v>
          </cell>
          <cell r="FW11">
            <v>304</v>
          </cell>
          <cell r="FX11">
            <v>328</v>
          </cell>
          <cell r="FY11">
            <v>304</v>
          </cell>
          <cell r="FZ11">
            <v>312</v>
          </cell>
          <cell r="GA11">
            <v>328</v>
          </cell>
          <cell r="GB11">
            <v>288</v>
          </cell>
          <cell r="GC11">
            <v>312</v>
          </cell>
          <cell r="GD11">
            <v>320</v>
          </cell>
          <cell r="GE11">
            <v>312</v>
          </cell>
          <cell r="GF11">
            <v>304</v>
          </cell>
          <cell r="GG11">
            <v>328</v>
          </cell>
          <cell r="GH11">
            <v>312</v>
          </cell>
          <cell r="GI11">
            <v>304</v>
          </cell>
          <cell r="GJ11">
            <v>328</v>
          </cell>
          <cell r="GK11">
            <v>304</v>
          </cell>
          <cell r="GL11">
            <v>328</v>
          </cell>
          <cell r="GM11">
            <v>312</v>
          </cell>
          <cell r="GN11">
            <v>296</v>
          </cell>
          <cell r="GO11">
            <v>328</v>
          </cell>
          <cell r="GP11">
            <v>304</v>
          </cell>
          <cell r="GQ11">
            <v>312</v>
          </cell>
          <cell r="GR11">
            <v>320</v>
          </cell>
          <cell r="GS11">
            <v>312</v>
          </cell>
          <cell r="GT11">
            <v>312</v>
          </cell>
          <cell r="GU11">
            <v>320</v>
          </cell>
          <cell r="GV11">
            <v>312</v>
          </cell>
          <cell r="GW11">
            <v>304</v>
          </cell>
          <cell r="GX11">
            <v>328</v>
          </cell>
          <cell r="GY11">
            <v>312</v>
          </cell>
          <cell r="GZ11">
            <v>288</v>
          </cell>
          <cell r="HA11">
            <v>328</v>
          </cell>
          <cell r="HB11">
            <v>304</v>
          </cell>
          <cell r="HC11">
            <v>312</v>
          </cell>
          <cell r="HD11">
            <v>320</v>
          </cell>
          <cell r="HE11">
            <v>312</v>
          </cell>
          <cell r="HF11">
            <v>328</v>
          </cell>
          <cell r="HG11">
            <v>304</v>
          </cell>
          <cell r="HH11">
            <v>312</v>
          </cell>
          <cell r="HI11">
            <v>320</v>
          </cell>
          <cell r="HJ11">
            <v>312</v>
          </cell>
          <cell r="HK11">
            <v>312</v>
          </cell>
          <cell r="HL11">
            <v>288</v>
          </cell>
          <cell r="HM11">
            <v>328</v>
          </cell>
          <cell r="HN11">
            <v>304</v>
          </cell>
          <cell r="HO11">
            <v>328</v>
          </cell>
          <cell r="HP11">
            <v>304</v>
          </cell>
          <cell r="HQ11">
            <v>312</v>
          </cell>
          <cell r="HR11">
            <v>328</v>
          </cell>
          <cell r="HS11">
            <v>304</v>
          </cell>
          <cell r="HT11">
            <v>312</v>
          </cell>
          <cell r="HU11">
            <v>320</v>
          </cell>
          <cell r="HV11">
            <v>312</v>
          </cell>
          <cell r="HW11">
            <v>328</v>
          </cell>
          <cell r="HX11">
            <v>288</v>
          </cell>
          <cell r="HY11">
            <v>312</v>
          </cell>
          <cell r="HZ11">
            <v>304</v>
          </cell>
          <cell r="IA11">
            <v>328</v>
          </cell>
          <cell r="IB11">
            <v>304</v>
          </cell>
          <cell r="IC11">
            <v>312</v>
          </cell>
          <cell r="ID11">
            <v>328</v>
          </cell>
          <cell r="IE11">
            <v>304</v>
          </cell>
          <cell r="IF11">
            <v>328</v>
          </cell>
          <cell r="IG11">
            <v>304</v>
          </cell>
          <cell r="IH11">
            <v>312</v>
          </cell>
          <cell r="II11">
            <v>328</v>
          </cell>
          <cell r="IJ11">
            <v>296</v>
          </cell>
          <cell r="IK11">
            <v>312</v>
          </cell>
          <cell r="IL11">
            <v>320</v>
          </cell>
          <cell r="IM11">
            <v>312</v>
          </cell>
          <cell r="IN11">
            <v>304</v>
          </cell>
          <cell r="IO11">
            <v>328</v>
          </cell>
          <cell r="IP11">
            <v>312</v>
          </cell>
          <cell r="IQ11">
            <v>304</v>
          </cell>
          <cell r="IR11">
            <v>328</v>
          </cell>
          <cell r="IS11">
            <v>304</v>
          </cell>
          <cell r="IT11">
            <v>328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  <cell r="AA12">
            <v>744</v>
          </cell>
          <cell r="AB12">
            <v>672</v>
          </cell>
          <cell r="AC12">
            <v>744</v>
          </cell>
          <cell r="AD12">
            <v>720</v>
          </cell>
          <cell r="AE12">
            <v>744</v>
          </cell>
          <cell r="AF12">
            <v>720</v>
          </cell>
          <cell r="AG12">
            <v>744</v>
          </cell>
          <cell r="AH12">
            <v>744</v>
          </cell>
          <cell r="AI12">
            <v>720</v>
          </cell>
          <cell r="AJ12">
            <v>744</v>
          </cell>
          <cell r="AK12">
            <v>720</v>
          </cell>
          <cell r="AL12">
            <v>744</v>
          </cell>
          <cell r="AM12">
            <v>744</v>
          </cell>
          <cell r="AN12">
            <v>672</v>
          </cell>
          <cell r="AO12">
            <v>744</v>
          </cell>
          <cell r="AP12">
            <v>720</v>
          </cell>
          <cell r="AQ12">
            <v>744</v>
          </cell>
          <cell r="AR12">
            <v>720</v>
          </cell>
          <cell r="AS12">
            <v>744</v>
          </cell>
          <cell r="AT12">
            <v>744</v>
          </cell>
          <cell r="AU12">
            <v>720</v>
          </cell>
          <cell r="AV12">
            <v>744</v>
          </cell>
          <cell r="AW12">
            <v>720</v>
          </cell>
          <cell r="AX12">
            <v>744</v>
          </cell>
          <cell r="AY12">
            <v>744</v>
          </cell>
          <cell r="AZ12">
            <v>696</v>
          </cell>
          <cell r="BA12">
            <v>744</v>
          </cell>
          <cell r="BB12">
            <v>720</v>
          </cell>
          <cell r="BC12">
            <v>744</v>
          </cell>
          <cell r="BD12">
            <v>720</v>
          </cell>
          <cell r="BE12">
            <v>744</v>
          </cell>
          <cell r="BF12">
            <v>744</v>
          </cell>
          <cell r="BG12">
            <v>720</v>
          </cell>
          <cell r="BH12">
            <v>744</v>
          </cell>
          <cell r="BI12">
            <v>720</v>
          </cell>
          <cell r="BJ12">
            <v>744</v>
          </cell>
          <cell r="BK12">
            <v>744</v>
          </cell>
          <cell r="BL12">
            <v>672</v>
          </cell>
          <cell r="BM12">
            <v>744</v>
          </cell>
          <cell r="BN12">
            <v>720</v>
          </cell>
          <cell r="BO12">
            <v>744</v>
          </cell>
          <cell r="BP12">
            <v>720</v>
          </cell>
          <cell r="BQ12">
            <v>744</v>
          </cell>
          <cell r="BR12">
            <v>744</v>
          </cell>
          <cell r="BS12">
            <v>720</v>
          </cell>
          <cell r="BT12">
            <v>744</v>
          </cell>
          <cell r="BU12">
            <v>720</v>
          </cell>
          <cell r="BV12">
            <v>744</v>
          </cell>
          <cell r="BW12">
            <v>744</v>
          </cell>
          <cell r="BX12">
            <v>672</v>
          </cell>
          <cell r="BY12">
            <v>744</v>
          </cell>
          <cell r="BZ12">
            <v>720</v>
          </cell>
          <cell r="CA12">
            <v>744</v>
          </cell>
          <cell r="CB12">
            <v>720</v>
          </cell>
          <cell r="CC12">
            <v>744</v>
          </cell>
          <cell r="CD12">
            <v>744</v>
          </cell>
          <cell r="CE12">
            <v>720</v>
          </cell>
          <cell r="CF12">
            <v>744</v>
          </cell>
          <cell r="CG12">
            <v>720</v>
          </cell>
          <cell r="CH12">
            <v>744</v>
          </cell>
          <cell r="CI12">
            <v>744</v>
          </cell>
          <cell r="CJ12">
            <v>672</v>
          </cell>
          <cell r="CK12">
            <v>744</v>
          </cell>
          <cell r="CL12">
            <v>720</v>
          </cell>
          <cell r="CM12">
            <v>744</v>
          </cell>
          <cell r="CN12">
            <v>720</v>
          </cell>
          <cell r="CO12">
            <v>744</v>
          </cell>
          <cell r="CP12">
            <v>744</v>
          </cell>
          <cell r="CQ12">
            <v>720</v>
          </cell>
          <cell r="CR12">
            <v>744</v>
          </cell>
          <cell r="CS12">
            <v>720</v>
          </cell>
          <cell r="CT12">
            <v>744</v>
          </cell>
          <cell r="CU12">
            <v>744</v>
          </cell>
          <cell r="CV12">
            <v>696</v>
          </cell>
          <cell r="CW12">
            <v>744</v>
          </cell>
          <cell r="CX12">
            <v>720</v>
          </cell>
          <cell r="CY12">
            <v>744</v>
          </cell>
          <cell r="CZ12">
            <v>720</v>
          </cell>
          <cell r="DA12">
            <v>744</v>
          </cell>
          <cell r="DB12">
            <v>744</v>
          </cell>
          <cell r="DC12">
            <v>720</v>
          </cell>
          <cell r="DD12">
            <v>744</v>
          </cell>
          <cell r="DE12">
            <v>720</v>
          </cell>
          <cell r="DF12">
            <v>744</v>
          </cell>
          <cell r="DG12">
            <v>744</v>
          </cell>
          <cell r="DH12">
            <v>672</v>
          </cell>
          <cell r="DI12">
            <v>744</v>
          </cell>
          <cell r="DJ12">
            <v>720</v>
          </cell>
          <cell r="DK12">
            <v>744</v>
          </cell>
          <cell r="DL12">
            <v>720</v>
          </cell>
          <cell r="DM12">
            <v>744</v>
          </cell>
          <cell r="DN12">
            <v>744</v>
          </cell>
          <cell r="DO12">
            <v>720</v>
          </cell>
          <cell r="DP12">
            <v>744</v>
          </cell>
          <cell r="DQ12">
            <v>720</v>
          </cell>
          <cell r="DR12">
            <v>744</v>
          </cell>
          <cell r="DS12">
            <v>744</v>
          </cell>
          <cell r="DT12">
            <v>672</v>
          </cell>
          <cell r="DU12">
            <v>744</v>
          </cell>
          <cell r="DV12">
            <v>720</v>
          </cell>
          <cell r="DW12">
            <v>744</v>
          </cell>
          <cell r="DX12">
            <v>720</v>
          </cell>
          <cell r="DY12">
            <v>744</v>
          </cell>
          <cell r="DZ12">
            <v>744</v>
          </cell>
          <cell r="EA12">
            <v>720</v>
          </cell>
          <cell r="EB12">
            <v>744</v>
          </cell>
          <cell r="EC12">
            <v>720</v>
          </cell>
          <cell r="ED12">
            <v>744</v>
          </cell>
          <cell r="EE12">
            <v>744</v>
          </cell>
          <cell r="EF12">
            <v>672</v>
          </cell>
          <cell r="EG12">
            <v>744</v>
          </cell>
          <cell r="EH12">
            <v>720</v>
          </cell>
          <cell r="EI12">
            <v>744</v>
          </cell>
          <cell r="EJ12">
            <v>720</v>
          </cell>
          <cell r="EK12">
            <v>744</v>
          </cell>
          <cell r="EL12">
            <v>744</v>
          </cell>
          <cell r="EM12">
            <v>720</v>
          </cell>
          <cell r="EN12">
            <v>744</v>
          </cell>
          <cell r="EO12">
            <v>720</v>
          </cell>
          <cell r="EP12">
            <v>744</v>
          </cell>
          <cell r="EQ12">
            <v>744</v>
          </cell>
          <cell r="ER12">
            <v>696</v>
          </cell>
          <cell r="ES12">
            <v>744</v>
          </cell>
          <cell r="ET12">
            <v>720</v>
          </cell>
          <cell r="EU12">
            <v>744</v>
          </cell>
          <cell r="EV12">
            <v>720</v>
          </cell>
          <cell r="EW12">
            <v>744</v>
          </cell>
          <cell r="EX12">
            <v>744</v>
          </cell>
          <cell r="EY12">
            <v>720</v>
          </cell>
          <cell r="EZ12">
            <v>744</v>
          </cell>
          <cell r="FA12">
            <v>720</v>
          </cell>
          <cell r="FB12">
            <v>744</v>
          </cell>
          <cell r="FC12">
            <v>744</v>
          </cell>
          <cell r="FD12">
            <v>672</v>
          </cell>
          <cell r="FE12">
            <v>744</v>
          </cell>
          <cell r="FF12">
            <v>720</v>
          </cell>
          <cell r="FG12">
            <v>744</v>
          </cell>
          <cell r="FH12">
            <v>720</v>
          </cell>
          <cell r="FI12">
            <v>744</v>
          </cell>
          <cell r="FJ12">
            <v>744</v>
          </cell>
          <cell r="FK12">
            <v>720</v>
          </cell>
          <cell r="FL12">
            <v>744</v>
          </cell>
          <cell r="FM12">
            <v>720</v>
          </cell>
          <cell r="FN12">
            <v>744</v>
          </cell>
          <cell r="FO12">
            <v>744</v>
          </cell>
          <cell r="FP12">
            <v>672</v>
          </cell>
          <cell r="FQ12">
            <v>744</v>
          </cell>
          <cell r="FR12">
            <v>720</v>
          </cell>
          <cell r="FS12">
            <v>744</v>
          </cell>
          <cell r="FT12">
            <v>720</v>
          </cell>
          <cell r="FU12">
            <v>744</v>
          </cell>
          <cell r="FV12">
            <v>744</v>
          </cell>
          <cell r="FW12">
            <v>720</v>
          </cell>
          <cell r="FX12">
            <v>744</v>
          </cell>
          <cell r="FY12">
            <v>720</v>
          </cell>
          <cell r="FZ12">
            <v>744</v>
          </cell>
          <cell r="GA12">
            <v>744</v>
          </cell>
          <cell r="GB12">
            <v>672</v>
          </cell>
          <cell r="GC12">
            <v>744</v>
          </cell>
          <cell r="GD12">
            <v>720</v>
          </cell>
          <cell r="GE12">
            <v>744</v>
          </cell>
          <cell r="GF12">
            <v>720</v>
          </cell>
          <cell r="GG12">
            <v>744</v>
          </cell>
          <cell r="GH12">
            <v>744</v>
          </cell>
          <cell r="GI12">
            <v>720</v>
          </cell>
          <cell r="GJ12">
            <v>744</v>
          </cell>
          <cell r="GK12">
            <v>720</v>
          </cell>
          <cell r="GL12">
            <v>744</v>
          </cell>
          <cell r="GM12">
            <v>744</v>
          </cell>
          <cell r="GN12">
            <v>696</v>
          </cell>
          <cell r="GO12">
            <v>744</v>
          </cell>
          <cell r="GP12">
            <v>720</v>
          </cell>
          <cell r="GQ12">
            <v>744</v>
          </cell>
          <cell r="GR12">
            <v>720</v>
          </cell>
          <cell r="GS12">
            <v>744</v>
          </cell>
          <cell r="GT12">
            <v>744</v>
          </cell>
          <cell r="GU12">
            <v>720</v>
          </cell>
          <cell r="GV12">
            <v>744</v>
          </cell>
          <cell r="GW12">
            <v>720</v>
          </cell>
          <cell r="GX12">
            <v>744</v>
          </cell>
          <cell r="GY12">
            <v>744</v>
          </cell>
          <cell r="GZ12">
            <v>672</v>
          </cell>
          <cell r="HA12">
            <v>744</v>
          </cell>
          <cell r="HB12">
            <v>720</v>
          </cell>
          <cell r="HC12">
            <v>744</v>
          </cell>
          <cell r="HD12">
            <v>720</v>
          </cell>
          <cell r="HE12">
            <v>744</v>
          </cell>
          <cell r="HF12">
            <v>744</v>
          </cell>
          <cell r="HG12">
            <v>720</v>
          </cell>
          <cell r="HH12">
            <v>744</v>
          </cell>
          <cell r="HI12">
            <v>720</v>
          </cell>
          <cell r="HJ12">
            <v>744</v>
          </cell>
          <cell r="HK12">
            <v>744</v>
          </cell>
          <cell r="HL12">
            <v>672</v>
          </cell>
          <cell r="HM12">
            <v>744</v>
          </cell>
          <cell r="HN12">
            <v>720</v>
          </cell>
          <cell r="HO12">
            <v>744</v>
          </cell>
          <cell r="HP12">
            <v>720</v>
          </cell>
          <cell r="HQ12">
            <v>744</v>
          </cell>
          <cell r="HR12">
            <v>744</v>
          </cell>
          <cell r="HS12">
            <v>720</v>
          </cell>
          <cell r="HT12">
            <v>744</v>
          </cell>
          <cell r="HU12">
            <v>720</v>
          </cell>
          <cell r="HV12">
            <v>744</v>
          </cell>
          <cell r="HW12">
            <v>744</v>
          </cell>
          <cell r="HX12">
            <v>672</v>
          </cell>
          <cell r="HY12">
            <v>744</v>
          </cell>
          <cell r="HZ12">
            <v>720</v>
          </cell>
          <cell r="IA12">
            <v>744</v>
          </cell>
          <cell r="IB12">
            <v>720</v>
          </cell>
          <cell r="IC12">
            <v>744</v>
          </cell>
          <cell r="ID12">
            <v>744</v>
          </cell>
          <cell r="IE12">
            <v>720</v>
          </cell>
          <cell r="IF12">
            <v>744</v>
          </cell>
          <cell r="IG12">
            <v>720</v>
          </cell>
          <cell r="IH12">
            <v>744</v>
          </cell>
          <cell r="II12">
            <v>744</v>
          </cell>
          <cell r="IJ12">
            <v>696</v>
          </cell>
          <cell r="IK12">
            <v>744</v>
          </cell>
          <cell r="IL12">
            <v>720</v>
          </cell>
          <cell r="IM12">
            <v>744</v>
          </cell>
          <cell r="IN12">
            <v>720</v>
          </cell>
          <cell r="IO12">
            <v>744</v>
          </cell>
          <cell r="IP12">
            <v>744</v>
          </cell>
          <cell r="IQ12">
            <v>720</v>
          </cell>
          <cell r="IR12">
            <v>744</v>
          </cell>
          <cell r="IS12">
            <v>720</v>
          </cell>
          <cell r="IT12">
            <v>744</v>
          </cell>
        </row>
        <row r="13">
          <cell r="C13">
            <v>312</v>
          </cell>
          <cell r="D13">
            <v>296</v>
          </cell>
          <cell r="E13">
            <v>328</v>
          </cell>
          <cell r="F13">
            <v>303</v>
          </cell>
          <cell r="G13">
            <v>312</v>
          </cell>
          <cell r="H13">
            <v>320</v>
          </cell>
          <cell r="I13">
            <v>312</v>
          </cell>
          <cell r="J13">
            <v>328</v>
          </cell>
          <cell r="K13">
            <v>304</v>
          </cell>
          <cell r="L13">
            <v>313</v>
          </cell>
          <cell r="M13">
            <v>320</v>
          </cell>
          <cell r="N13">
            <v>312</v>
          </cell>
          <cell r="O13">
            <v>312</v>
          </cell>
          <cell r="P13">
            <v>288</v>
          </cell>
          <cell r="Q13">
            <v>328</v>
          </cell>
          <cell r="R13">
            <v>303</v>
          </cell>
          <cell r="S13">
            <v>328</v>
          </cell>
          <cell r="T13">
            <v>304</v>
          </cell>
          <cell r="U13">
            <v>312</v>
          </cell>
          <cell r="V13">
            <v>328</v>
          </cell>
          <cell r="W13">
            <v>304</v>
          </cell>
          <cell r="X13">
            <v>313</v>
          </cell>
          <cell r="Y13">
            <v>320</v>
          </cell>
          <cell r="Z13">
            <v>312</v>
          </cell>
          <cell r="AA13">
            <v>328</v>
          </cell>
          <cell r="AB13">
            <v>288</v>
          </cell>
          <cell r="AC13">
            <v>312</v>
          </cell>
          <cell r="AD13">
            <v>303</v>
          </cell>
          <cell r="AE13">
            <v>328</v>
          </cell>
          <cell r="AF13">
            <v>304</v>
          </cell>
          <cell r="AG13">
            <v>312</v>
          </cell>
          <cell r="AH13">
            <v>328</v>
          </cell>
          <cell r="AI13">
            <v>304</v>
          </cell>
          <cell r="AJ13">
            <v>329</v>
          </cell>
          <cell r="AK13">
            <v>304</v>
          </cell>
          <cell r="AL13">
            <v>312</v>
          </cell>
          <cell r="AM13">
            <v>328</v>
          </cell>
          <cell r="AN13">
            <v>288</v>
          </cell>
          <cell r="AO13">
            <v>312</v>
          </cell>
          <cell r="AP13">
            <v>303</v>
          </cell>
          <cell r="AQ13">
            <v>328</v>
          </cell>
          <cell r="AR13">
            <v>304</v>
          </cell>
          <cell r="AS13">
            <v>328</v>
          </cell>
          <cell r="AT13">
            <v>312</v>
          </cell>
          <cell r="AU13">
            <v>304</v>
          </cell>
          <cell r="AV13">
            <v>329</v>
          </cell>
          <cell r="AW13">
            <v>304</v>
          </cell>
          <cell r="AX13">
            <v>312</v>
          </cell>
          <cell r="AY13">
            <v>328</v>
          </cell>
          <cell r="AZ13">
            <v>296</v>
          </cell>
          <cell r="BA13">
            <v>312</v>
          </cell>
          <cell r="BB13">
            <v>319</v>
          </cell>
          <cell r="BC13">
            <v>312</v>
          </cell>
          <cell r="BD13">
            <v>304</v>
          </cell>
          <cell r="BE13">
            <v>328</v>
          </cell>
          <cell r="BF13">
            <v>312</v>
          </cell>
          <cell r="BG13">
            <v>320</v>
          </cell>
          <cell r="BH13">
            <v>313</v>
          </cell>
          <cell r="BI13">
            <v>304</v>
          </cell>
          <cell r="BJ13">
            <v>328</v>
          </cell>
          <cell r="BK13">
            <v>312</v>
          </cell>
          <cell r="BL13">
            <v>288</v>
          </cell>
          <cell r="BM13">
            <v>328</v>
          </cell>
          <cell r="BN13">
            <v>303</v>
          </cell>
          <cell r="BO13">
            <v>312</v>
          </cell>
          <cell r="BP13">
            <v>320</v>
          </cell>
          <cell r="BQ13">
            <v>312</v>
          </cell>
          <cell r="BR13">
            <v>312</v>
          </cell>
          <cell r="BS13">
            <v>320</v>
          </cell>
          <cell r="BT13">
            <v>313</v>
          </cell>
          <cell r="BU13">
            <v>304</v>
          </cell>
          <cell r="BV13">
            <v>328</v>
          </cell>
          <cell r="BW13">
            <v>312</v>
          </cell>
          <cell r="BX13">
            <v>288</v>
          </cell>
          <cell r="BY13">
            <v>328</v>
          </cell>
          <cell r="BZ13">
            <v>303</v>
          </cell>
          <cell r="CA13">
            <v>312</v>
          </cell>
          <cell r="CB13">
            <v>320</v>
          </cell>
          <cell r="CC13">
            <v>312</v>
          </cell>
          <cell r="CD13">
            <v>328</v>
          </cell>
          <cell r="CE13">
            <v>304</v>
          </cell>
          <cell r="CF13">
            <v>313</v>
          </cell>
          <cell r="CG13">
            <v>320</v>
          </cell>
          <cell r="CH13">
            <v>312</v>
          </cell>
          <cell r="CI13">
            <v>312</v>
          </cell>
          <cell r="CJ13">
            <v>288</v>
          </cell>
          <cell r="CK13">
            <v>328</v>
          </cell>
          <cell r="CL13">
            <v>303</v>
          </cell>
          <cell r="CM13">
            <v>328</v>
          </cell>
          <cell r="CN13">
            <v>304</v>
          </cell>
          <cell r="CO13">
            <v>312</v>
          </cell>
          <cell r="CP13">
            <v>328</v>
          </cell>
          <cell r="CQ13">
            <v>304</v>
          </cell>
          <cell r="CR13">
            <v>313</v>
          </cell>
          <cell r="CS13">
            <v>320</v>
          </cell>
          <cell r="CT13">
            <v>312</v>
          </cell>
          <cell r="CU13">
            <v>328</v>
          </cell>
          <cell r="CV13">
            <v>296</v>
          </cell>
          <cell r="CW13">
            <v>312</v>
          </cell>
          <cell r="CX13">
            <v>303</v>
          </cell>
          <cell r="CY13">
            <v>328</v>
          </cell>
          <cell r="CZ13">
            <v>304</v>
          </cell>
          <cell r="DA13">
            <v>328</v>
          </cell>
          <cell r="DB13">
            <v>312</v>
          </cell>
          <cell r="DC13">
            <v>304</v>
          </cell>
          <cell r="DD13">
            <v>329</v>
          </cell>
          <cell r="DE13">
            <v>304</v>
          </cell>
          <cell r="DF13">
            <v>312</v>
          </cell>
          <cell r="DG13">
            <v>328</v>
          </cell>
          <cell r="DH13">
            <v>288</v>
          </cell>
          <cell r="DI13">
            <v>312</v>
          </cell>
          <cell r="DJ13">
            <v>319</v>
          </cell>
          <cell r="DK13">
            <v>312</v>
          </cell>
          <cell r="DL13">
            <v>304</v>
          </cell>
          <cell r="DM13">
            <v>328</v>
          </cell>
          <cell r="DN13">
            <v>312</v>
          </cell>
          <cell r="DO13">
            <v>304</v>
          </cell>
          <cell r="DP13">
            <v>329</v>
          </cell>
          <cell r="DQ13">
            <v>304</v>
          </cell>
          <cell r="DR13">
            <v>328</v>
          </cell>
          <cell r="DS13">
            <v>312</v>
          </cell>
          <cell r="DT13">
            <v>288</v>
          </cell>
          <cell r="DU13">
            <v>312</v>
          </cell>
          <cell r="DV13">
            <v>319</v>
          </cell>
          <cell r="DW13">
            <v>312</v>
          </cell>
          <cell r="DX13">
            <v>304</v>
          </cell>
          <cell r="DY13">
            <v>328</v>
          </cell>
          <cell r="DZ13">
            <v>312</v>
          </cell>
          <cell r="EA13">
            <v>320</v>
          </cell>
          <cell r="EB13">
            <v>313</v>
          </cell>
          <cell r="EC13">
            <v>304</v>
          </cell>
          <cell r="ED13">
            <v>328</v>
          </cell>
          <cell r="EE13">
            <v>312</v>
          </cell>
          <cell r="EF13">
            <v>288</v>
          </cell>
          <cell r="EG13">
            <v>328</v>
          </cell>
          <cell r="EH13">
            <v>303</v>
          </cell>
          <cell r="EI13">
            <v>312</v>
          </cell>
          <cell r="EJ13">
            <v>320</v>
          </cell>
          <cell r="EK13">
            <v>312</v>
          </cell>
          <cell r="EL13">
            <v>312</v>
          </cell>
          <cell r="EM13">
            <v>320</v>
          </cell>
          <cell r="EN13">
            <v>313</v>
          </cell>
          <cell r="EO13">
            <v>304</v>
          </cell>
          <cell r="EP13">
            <v>328</v>
          </cell>
          <cell r="EQ13">
            <v>312</v>
          </cell>
          <cell r="ER13">
            <v>296</v>
          </cell>
          <cell r="ES13">
            <v>328</v>
          </cell>
          <cell r="ET13">
            <v>303</v>
          </cell>
          <cell r="EU13">
            <v>328</v>
          </cell>
          <cell r="EV13">
            <v>304</v>
          </cell>
          <cell r="EW13">
            <v>312</v>
          </cell>
          <cell r="EX13">
            <v>328</v>
          </cell>
          <cell r="EY13">
            <v>304</v>
          </cell>
          <cell r="EZ13">
            <v>313</v>
          </cell>
          <cell r="FA13">
            <v>320</v>
          </cell>
          <cell r="FB13">
            <v>312</v>
          </cell>
          <cell r="FC13">
            <v>328</v>
          </cell>
          <cell r="FD13">
            <v>288</v>
          </cell>
          <cell r="FE13">
            <v>312</v>
          </cell>
          <cell r="FF13">
            <v>303</v>
          </cell>
          <cell r="FG13">
            <v>328</v>
          </cell>
          <cell r="FH13">
            <v>304</v>
          </cell>
          <cell r="FI13">
            <v>312</v>
          </cell>
          <cell r="FJ13">
            <v>328</v>
          </cell>
          <cell r="FK13">
            <v>304</v>
          </cell>
          <cell r="FL13">
            <v>329</v>
          </cell>
          <cell r="FM13">
            <v>304</v>
          </cell>
          <cell r="FN13">
            <v>312</v>
          </cell>
          <cell r="FO13">
            <v>328</v>
          </cell>
          <cell r="FP13">
            <v>288</v>
          </cell>
          <cell r="FQ13">
            <v>312</v>
          </cell>
          <cell r="FR13">
            <v>303</v>
          </cell>
          <cell r="FS13">
            <v>328</v>
          </cell>
          <cell r="FT13">
            <v>304</v>
          </cell>
          <cell r="FU13">
            <v>328</v>
          </cell>
          <cell r="FV13">
            <v>312</v>
          </cell>
          <cell r="FW13">
            <v>304</v>
          </cell>
          <cell r="FX13">
            <v>329</v>
          </cell>
          <cell r="FY13">
            <v>304</v>
          </cell>
          <cell r="FZ13">
            <v>312</v>
          </cell>
          <cell r="GA13">
            <v>328</v>
          </cell>
          <cell r="GB13">
            <v>288</v>
          </cell>
          <cell r="GC13">
            <v>312</v>
          </cell>
          <cell r="GD13">
            <v>319</v>
          </cell>
          <cell r="GE13">
            <v>312</v>
          </cell>
          <cell r="GF13">
            <v>304</v>
          </cell>
          <cell r="GG13">
            <v>328</v>
          </cell>
          <cell r="GH13">
            <v>312</v>
          </cell>
          <cell r="GI13">
            <v>304</v>
          </cell>
          <cell r="GJ13">
            <v>329</v>
          </cell>
          <cell r="GK13">
            <v>304</v>
          </cell>
          <cell r="GL13">
            <v>328</v>
          </cell>
          <cell r="GM13">
            <v>312</v>
          </cell>
          <cell r="GN13">
            <v>296</v>
          </cell>
          <cell r="GO13">
            <v>328</v>
          </cell>
          <cell r="GP13">
            <v>303</v>
          </cell>
          <cell r="GQ13">
            <v>312</v>
          </cell>
          <cell r="GR13">
            <v>320</v>
          </cell>
          <cell r="GS13">
            <v>312</v>
          </cell>
          <cell r="GT13">
            <v>312</v>
          </cell>
          <cell r="GU13">
            <v>320</v>
          </cell>
          <cell r="GV13">
            <v>313</v>
          </cell>
          <cell r="GW13">
            <v>304</v>
          </cell>
          <cell r="GX13">
            <v>328</v>
          </cell>
          <cell r="GY13">
            <v>312</v>
          </cell>
          <cell r="GZ13">
            <v>288</v>
          </cell>
          <cell r="HA13">
            <v>328</v>
          </cell>
          <cell r="HB13">
            <v>303</v>
          </cell>
          <cell r="HC13">
            <v>312</v>
          </cell>
          <cell r="HD13">
            <v>320</v>
          </cell>
          <cell r="HE13">
            <v>312</v>
          </cell>
          <cell r="HF13">
            <v>328</v>
          </cell>
          <cell r="HG13">
            <v>304</v>
          </cell>
          <cell r="HH13">
            <v>313</v>
          </cell>
          <cell r="HI13">
            <v>320</v>
          </cell>
          <cell r="HJ13">
            <v>312</v>
          </cell>
          <cell r="HK13">
            <v>312</v>
          </cell>
          <cell r="HL13">
            <v>288</v>
          </cell>
          <cell r="HM13">
            <v>328</v>
          </cell>
          <cell r="HN13">
            <v>303</v>
          </cell>
          <cell r="HO13">
            <v>328</v>
          </cell>
          <cell r="HP13">
            <v>304</v>
          </cell>
          <cell r="HQ13">
            <v>312</v>
          </cell>
          <cell r="HR13">
            <v>328</v>
          </cell>
          <cell r="HS13">
            <v>304</v>
          </cell>
          <cell r="HT13">
            <v>313</v>
          </cell>
          <cell r="HU13">
            <v>320</v>
          </cell>
          <cell r="HV13">
            <v>312</v>
          </cell>
          <cell r="HW13">
            <v>328</v>
          </cell>
          <cell r="HX13">
            <v>288</v>
          </cell>
          <cell r="HY13">
            <v>312</v>
          </cell>
          <cell r="HZ13">
            <v>303</v>
          </cell>
          <cell r="IA13">
            <v>328</v>
          </cell>
          <cell r="IB13">
            <v>304</v>
          </cell>
          <cell r="IC13">
            <v>312</v>
          </cell>
          <cell r="ID13">
            <v>328</v>
          </cell>
          <cell r="IE13">
            <v>304</v>
          </cell>
          <cell r="IF13">
            <v>329</v>
          </cell>
          <cell r="IG13">
            <v>304</v>
          </cell>
          <cell r="IH13">
            <v>312</v>
          </cell>
          <cell r="II13">
            <v>328</v>
          </cell>
          <cell r="IJ13">
            <v>296</v>
          </cell>
          <cell r="IK13">
            <v>312</v>
          </cell>
          <cell r="IL13">
            <v>319</v>
          </cell>
          <cell r="IM13">
            <v>312</v>
          </cell>
          <cell r="IN13">
            <v>304</v>
          </cell>
          <cell r="IO13">
            <v>328</v>
          </cell>
          <cell r="IP13">
            <v>312</v>
          </cell>
          <cell r="IQ13">
            <v>304</v>
          </cell>
          <cell r="IR13">
            <v>329</v>
          </cell>
          <cell r="IS13">
            <v>304</v>
          </cell>
          <cell r="IT13">
            <v>328</v>
          </cell>
        </row>
        <row r="15">
          <cell r="C15">
            <v>39448</v>
          </cell>
          <cell r="D15">
            <v>39479</v>
          </cell>
          <cell r="E15">
            <v>39508</v>
          </cell>
          <cell r="F15">
            <v>39539</v>
          </cell>
          <cell r="G15">
            <v>39569</v>
          </cell>
          <cell r="H15">
            <v>39600</v>
          </cell>
          <cell r="I15">
            <v>39630</v>
          </cell>
          <cell r="J15">
            <v>39661</v>
          </cell>
          <cell r="K15">
            <v>39692</v>
          </cell>
          <cell r="L15">
            <v>39722</v>
          </cell>
          <cell r="M15">
            <v>39753</v>
          </cell>
          <cell r="N15">
            <v>39783</v>
          </cell>
          <cell r="O15">
            <v>39814</v>
          </cell>
          <cell r="P15">
            <v>39845</v>
          </cell>
          <cell r="Q15">
            <v>39873</v>
          </cell>
          <cell r="R15">
            <v>39904</v>
          </cell>
          <cell r="S15">
            <v>39934</v>
          </cell>
          <cell r="T15">
            <v>39965</v>
          </cell>
          <cell r="U15">
            <v>39995</v>
          </cell>
          <cell r="V15">
            <v>40026</v>
          </cell>
          <cell r="W15">
            <v>40057</v>
          </cell>
          <cell r="X15">
            <v>40087</v>
          </cell>
          <cell r="Y15">
            <v>40118</v>
          </cell>
          <cell r="Z15">
            <v>40148</v>
          </cell>
          <cell r="AA15">
            <v>40179</v>
          </cell>
          <cell r="AB15">
            <v>40210</v>
          </cell>
          <cell r="AC15">
            <v>40238</v>
          </cell>
          <cell r="AD15">
            <v>40269</v>
          </cell>
          <cell r="AE15">
            <v>40299</v>
          </cell>
          <cell r="AF15">
            <v>40330</v>
          </cell>
          <cell r="AG15">
            <v>40360</v>
          </cell>
          <cell r="AH15">
            <v>40391</v>
          </cell>
          <cell r="AI15">
            <v>40422</v>
          </cell>
          <cell r="AJ15">
            <v>40452</v>
          </cell>
          <cell r="AK15">
            <v>40483</v>
          </cell>
          <cell r="AL15">
            <v>40513</v>
          </cell>
          <cell r="AM15">
            <v>40544</v>
          </cell>
          <cell r="AN15">
            <v>40575</v>
          </cell>
          <cell r="AO15">
            <v>40603</v>
          </cell>
          <cell r="AP15">
            <v>40634</v>
          </cell>
          <cell r="AQ15">
            <v>40664</v>
          </cell>
          <cell r="AR15">
            <v>40695</v>
          </cell>
          <cell r="AS15">
            <v>40725</v>
          </cell>
          <cell r="AT15">
            <v>40756</v>
          </cell>
          <cell r="AU15">
            <v>40787</v>
          </cell>
          <cell r="AV15">
            <v>40817</v>
          </cell>
          <cell r="AW15">
            <v>40848</v>
          </cell>
          <cell r="AX15">
            <v>40878</v>
          </cell>
          <cell r="AY15">
            <v>40909</v>
          </cell>
          <cell r="AZ15">
            <v>40940</v>
          </cell>
          <cell r="BA15">
            <v>40969</v>
          </cell>
          <cell r="BB15">
            <v>41000</v>
          </cell>
          <cell r="BC15">
            <v>41030</v>
          </cell>
          <cell r="BD15">
            <v>41061</v>
          </cell>
          <cell r="BE15">
            <v>41091</v>
          </cell>
          <cell r="BF15">
            <v>41122</v>
          </cell>
          <cell r="BG15">
            <v>41153</v>
          </cell>
          <cell r="BH15">
            <v>41183</v>
          </cell>
          <cell r="BI15">
            <v>41214</v>
          </cell>
          <cell r="BJ15">
            <v>41244</v>
          </cell>
          <cell r="BK15">
            <v>41275</v>
          </cell>
          <cell r="BL15">
            <v>41306</v>
          </cell>
          <cell r="BM15">
            <v>41334</v>
          </cell>
          <cell r="BN15">
            <v>41365</v>
          </cell>
          <cell r="BO15">
            <v>41395</v>
          </cell>
          <cell r="BP15">
            <v>41426</v>
          </cell>
          <cell r="BQ15">
            <v>41456</v>
          </cell>
          <cell r="BR15">
            <v>41487</v>
          </cell>
          <cell r="BS15">
            <v>41518</v>
          </cell>
          <cell r="BT15">
            <v>41548</v>
          </cell>
          <cell r="BU15">
            <v>41579</v>
          </cell>
          <cell r="BV15">
            <v>41609</v>
          </cell>
          <cell r="BW15">
            <v>41640</v>
          </cell>
          <cell r="BX15">
            <v>41671</v>
          </cell>
          <cell r="BY15">
            <v>41699</v>
          </cell>
          <cell r="BZ15">
            <v>41730</v>
          </cell>
          <cell r="CA15">
            <v>41760</v>
          </cell>
          <cell r="CB15">
            <v>41791</v>
          </cell>
          <cell r="CC15">
            <v>41821</v>
          </cell>
          <cell r="CD15">
            <v>41852</v>
          </cell>
          <cell r="CE15">
            <v>41883</v>
          </cell>
          <cell r="CF15">
            <v>41913</v>
          </cell>
          <cell r="CG15">
            <v>41944</v>
          </cell>
          <cell r="CH15">
            <v>41974</v>
          </cell>
          <cell r="CI15">
            <v>42005</v>
          </cell>
          <cell r="CJ15">
            <v>42036</v>
          </cell>
          <cell r="CK15">
            <v>42064</v>
          </cell>
          <cell r="CL15">
            <v>42095</v>
          </cell>
          <cell r="CM15">
            <v>42125</v>
          </cell>
          <cell r="CN15">
            <v>42156</v>
          </cell>
          <cell r="CO15">
            <v>42186</v>
          </cell>
          <cell r="CP15">
            <v>42217</v>
          </cell>
          <cell r="CQ15">
            <v>42248</v>
          </cell>
          <cell r="CR15">
            <v>42278</v>
          </cell>
          <cell r="CS15">
            <v>42309</v>
          </cell>
          <cell r="CT15">
            <v>42339</v>
          </cell>
          <cell r="CU15">
            <v>42370</v>
          </cell>
          <cell r="CV15">
            <v>42401</v>
          </cell>
          <cell r="CW15">
            <v>42430</v>
          </cell>
          <cell r="CX15">
            <v>42461</v>
          </cell>
          <cell r="CY15">
            <v>42491</v>
          </cell>
          <cell r="CZ15">
            <v>42522</v>
          </cell>
          <cell r="DA15">
            <v>42552</v>
          </cell>
          <cell r="DB15">
            <v>42583</v>
          </cell>
          <cell r="DC15">
            <v>42614</v>
          </cell>
          <cell r="DD15">
            <v>42644</v>
          </cell>
          <cell r="DE15">
            <v>42675</v>
          </cell>
          <cell r="DF15">
            <v>42705</v>
          </cell>
          <cell r="DG15">
            <v>42736</v>
          </cell>
          <cell r="DH15">
            <v>42767</v>
          </cell>
          <cell r="DI15">
            <v>42795</v>
          </cell>
          <cell r="DJ15">
            <v>42826</v>
          </cell>
          <cell r="DK15">
            <v>42856</v>
          </cell>
          <cell r="DL15">
            <v>42887</v>
          </cell>
          <cell r="DM15">
            <v>42917</v>
          </cell>
          <cell r="DN15">
            <v>42948</v>
          </cell>
          <cell r="DO15">
            <v>42979</v>
          </cell>
          <cell r="DP15">
            <v>43009</v>
          </cell>
          <cell r="DQ15">
            <v>43040</v>
          </cell>
          <cell r="DR15">
            <v>43070</v>
          </cell>
          <cell r="DS15">
            <v>43101</v>
          </cell>
          <cell r="DT15">
            <v>43132</v>
          </cell>
          <cell r="DU15">
            <v>43160</v>
          </cell>
          <cell r="DV15">
            <v>43191</v>
          </cell>
          <cell r="DW15">
            <v>43221</v>
          </cell>
          <cell r="DX15">
            <v>43252</v>
          </cell>
          <cell r="DY15">
            <v>43282</v>
          </cell>
          <cell r="DZ15">
            <v>43313</v>
          </cell>
          <cell r="EA15">
            <v>43344</v>
          </cell>
          <cell r="EB15">
            <v>43374</v>
          </cell>
          <cell r="EC15">
            <v>43405</v>
          </cell>
          <cell r="ED15">
            <v>43435</v>
          </cell>
          <cell r="EE15">
            <v>43466</v>
          </cell>
          <cell r="EF15">
            <v>43497</v>
          </cell>
          <cell r="EG15">
            <v>43525</v>
          </cell>
          <cell r="EH15">
            <v>43556</v>
          </cell>
          <cell r="EI15">
            <v>43586</v>
          </cell>
          <cell r="EJ15">
            <v>43617</v>
          </cell>
          <cell r="EK15">
            <v>43647</v>
          </cell>
          <cell r="EL15">
            <v>43678</v>
          </cell>
          <cell r="EM15">
            <v>43709</v>
          </cell>
          <cell r="EN15">
            <v>43739</v>
          </cell>
          <cell r="EO15">
            <v>43770</v>
          </cell>
          <cell r="EP15">
            <v>43800</v>
          </cell>
          <cell r="EQ15">
            <v>43831</v>
          </cell>
          <cell r="ER15">
            <v>43862</v>
          </cell>
          <cell r="ES15">
            <v>43891</v>
          </cell>
          <cell r="ET15">
            <v>43922</v>
          </cell>
          <cell r="EU15">
            <v>43952</v>
          </cell>
          <cell r="EV15">
            <v>43983</v>
          </cell>
          <cell r="EW15">
            <v>44013</v>
          </cell>
          <cell r="EX15">
            <v>44044</v>
          </cell>
          <cell r="EY15">
            <v>44075</v>
          </cell>
          <cell r="EZ15">
            <v>44105</v>
          </cell>
          <cell r="FA15">
            <v>44136</v>
          </cell>
          <cell r="FB15">
            <v>44166</v>
          </cell>
          <cell r="FC15">
            <v>44197</v>
          </cell>
          <cell r="FD15">
            <v>44228</v>
          </cell>
          <cell r="FE15">
            <v>44256</v>
          </cell>
          <cell r="FF15">
            <v>44287</v>
          </cell>
          <cell r="FG15">
            <v>44317</v>
          </cell>
          <cell r="FH15">
            <v>44348</v>
          </cell>
          <cell r="FI15">
            <v>44378</v>
          </cell>
          <cell r="FJ15">
            <v>44409</v>
          </cell>
          <cell r="FK15">
            <v>44440</v>
          </cell>
          <cell r="FL15">
            <v>44470</v>
          </cell>
          <cell r="FM15">
            <v>44501</v>
          </cell>
          <cell r="FN15">
            <v>44531</v>
          </cell>
          <cell r="FO15">
            <v>44562</v>
          </cell>
          <cell r="FP15">
            <v>44593</v>
          </cell>
          <cell r="FQ15">
            <v>44621</v>
          </cell>
          <cell r="FR15">
            <v>44652</v>
          </cell>
          <cell r="FS15">
            <v>44682</v>
          </cell>
          <cell r="FT15">
            <v>44713</v>
          </cell>
          <cell r="FU15">
            <v>44743</v>
          </cell>
          <cell r="FV15">
            <v>44774</v>
          </cell>
          <cell r="FW15">
            <v>44805</v>
          </cell>
          <cell r="FX15">
            <v>44835</v>
          </cell>
          <cell r="FY15">
            <v>44866</v>
          </cell>
          <cell r="FZ15">
            <v>44896</v>
          </cell>
          <cell r="GA15">
            <v>44927</v>
          </cell>
          <cell r="GB15">
            <v>44958</v>
          </cell>
          <cell r="GC15">
            <v>44986</v>
          </cell>
          <cell r="GD15">
            <v>45017</v>
          </cell>
          <cell r="GE15">
            <v>45047</v>
          </cell>
          <cell r="GF15">
            <v>45078</v>
          </cell>
          <cell r="GG15">
            <v>45108</v>
          </cell>
          <cell r="GH15">
            <v>45139</v>
          </cell>
          <cell r="GI15">
            <v>45170</v>
          </cell>
          <cell r="GJ15">
            <v>45200</v>
          </cell>
          <cell r="GK15">
            <v>45231</v>
          </cell>
          <cell r="GL15">
            <v>45261</v>
          </cell>
          <cell r="GM15">
            <v>45292</v>
          </cell>
          <cell r="GN15">
            <v>45323</v>
          </cell>
          <cell r="GO15">
            <v>45352</v>
          </cell>
          <cell r="GP15">
            <v>45383</v>
          </cell>
          <cell r="GQ15">
            <v>45413</v>
          </cell>
          <cell r="GR15">
            <v>45444</v>
          </cell>
          <cell r="GS15">
            <v>45474</v>
          </cell>
          <cell r="GT15">
            <v>45505</v>
          </cell>
          <cell r="GU15">
            <v>45536</v>
          </cell>
          <cell r="GV15">
            <v>45566</v>
          </cell>
          <cell r="GW15">
            <v>45597</v>
          </cell>
          <cell r="GX15">
            <v>45627</v>
          </cell>
          <cell r="GY15">
            <v>45658</v>
          </cell>
          <cell r="GZ15">
            <v>45689</v>
          </cell>
          <cell r="HA15">
            <v>45717</v>
          </cell>
          <cell r="HB15">
            <v>45748</v>
          </cell>
          <cell r="HC15">
            <v>45778</v>
          </cell>
          <cell r="HD15">
            <v>45809</v>
          </cell>
          <cell r="HE15">
            <v>45839</v>
          </cell>
          <cell r="HF15">
            <v>45870</v>
          </cell>
          <cell r="HG15">
            <v>45901</v>
          </cell>
          <cell r="HH15">
            <v>45931</v>
          </cell>
          <cell r="HI15">
            <v>45962</v>
          </cell>
          <cell r="HJ15">
            <v>45992</v>
          </cell>
          <cell r="HK15">
            <v>46023</v>
          </cell>
          <cell r="HL15">
            <v>46054</v>
          </cell>
          <cell r="HM15">
            <v>46082</v>
          </cell>
          <cell r="HN15">
            <v>46113</v>
          </cell>
          <cell r="HO15">
            <v>46143</v>
          </cell>
          <cell r="HP15">
            <v>46174</v>
          </cell>
          <cell r="HQ15">
            <v>46204</v>
          </cell>
          <cell r="HR15">
            <v>46235</v>
          </cell>
          <cell r="HS15">
            <v>46266</v>
          </cell>
          <cell r="HT15">
            <v>46296</v>
          </cell>
          <cell r="HU15">
            <v>46327</v>
          </cell>
          <cell r="HV15">
            <v>46357</v>
          </cell>
          <cell r="HW15">
            <v>46388</v>
          </cell>
          <cell r="HX15">
            <v>46419</v>
          </cell>
          <cell r="HY15">
            <v>46447</v>
          </cell>
          <cell r="HZ15">
            <v>46478</v>
          </cell>
          <cell r="IA15">
            <v>46508</v>
          </cell>
          <cell r="IB15">
            <v>46539</v>
          </cell>
          <cell r="IC15">
            <v>46569</v>
          </cell>
          <cell r="ID15">
            <v>46600</v>
          </cell>
          <cell r="IE15">
            <v>46631</v>
          </cell>
          <cell r="IF15">
            <v>46661</v>
          </cell>
          <cell r="IG15">
            <v>46692</v>
          </cell>
          <cell r="IH15">
            <v>46722</v>
          </cell>
          <cell r="II15">
            <v>46753</v>
          </cell>
          <cell r="IJ15">
            <v>46784</v>
          </cell>
          <cell r="IK15">
            <v>46813</v>
          </cell>
          <cell r="IL15">
            <v>46844</v>
          </cell>
          <cell r="IM15">
            <v>46874</v>
          </cell>
          <cell r="IN15">
            <v>46905</v>
          </cell>
          <cell r="IO15">
            <v>46935</v>
          </cell>
          <cell r="IP15">
            <v>46966</v>
          </cell>
          <cell r="IQ15">
            <v>46997</v>
          </cell>
          <cell r="IR15">
            <v>47027</v>
          </cell>
          <cell r="IS15">
            <v>47058</v>
          </cell>
          <cell r="IT15">
            <v>47088</v>
          </cell>
        </row>
        <row r="16">
          <cell r="C16">
            <v>416</v>
          </cell>
          <cell r="D16">
            <v>400</v>
          </cell>
          <cell r="E16">
            <v>416</v>
          </cell>
          <cell r="F16">
            <v>416</v>
          </cell>
          <cell r="G16">
            <v>416</v>
          </cell>
          <cell r="H16">
            <v>400</v>
          </cell>
          <cell r="I16">
            <v>416</v>
          </cell>
          <cell r="J16">
            <v>416</v>
          </cell>
          <cell r="K16">
            <v>400</v>
          </cell>
          <cell r="L16">
            <v>432</v>
          </cell>
          <cell r="M16">
            <v>384</v>
          </cell>
          <cell r="N16">
            <v>416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400</v>
          </cell>
          <cell r="T16">
            <v>416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  <cell r="AA16">
            <v>400</v>
          </cell>
          <cell r="AB16">
            <v>384</v>
          </cell>
          <cell r="AC16">
            <v>432</v>
          </cell>
          <cell r="AD16">
            <v>416</v>
          </cell>
          <cell r="AE16">
            <v>400</v>
          </cell>
          <cell r="AF16">
            <v>416</v>
          </cell>
          <cell r="AG16">
            <v>416</v>
          </cell>
          <cell r="AH16">
            <v>416</v>
          </cell>
          <cell r="AI16">
            <v>400</v>
          </cell>
          <cell r="AJ16">
            <v>416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432</v>
          </cell>
          <cell r="AP16">
            <v>416</v>
          </cell>
          <cell r="AQ16">
            <v>400</v>
          </cell>
          <cell r="AR16">
            <v>416</v>
          </cell>
          <cell r="AS16">
            <v>400</v>
          </cell>
          <cell r="AT16">
            <v>432</v>
          </cell>
          <cell r="AU16">
            <v>400</v>
          </cell>
          <cell r="AV16">
            <v>416</v>
          </cell>
          <cell r="AW16">
            <v>400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400</v>
          </cell>
          <cell r="BC16">
            <v>416</v>
          </cell>
          <cell r="BD16">
            <v>416</v>
          </cell>
          <cell r="BE16">
            <v>400</v>
          </cell>
          <cell r="BF16">
            <v>432</v>
          </cell>
          <cell r="BG16">
            <v>384</v>
          </cell>
          <cell r="BH16">
            <v>432</v>
          </cell>
          <cell r="BI16">
            <v>400</v>
          </cell>
          <cell r="BJ16">
            <v>400</v>
          </cell>
          <cell r="BK16">
            <v>416</v>
          </cell>
          <cell r="BL16">
            <v>384</v>
          </cell>
          <cell r="BM16">
            <v>416</v>
          </cell>
          <cell r="BN16">
            <v>416</v>
          </cell>
          <cell r="BO16">
            <v>416</v>
          </cell>
          <cell r="BP16">
            <v>400</v>
          </cell>
          <cell r="BQ16">
            <v>416</v>
          </cell>
          <cell r="BR16">
            <v>432</v>
          </cell>
          <cell r="BS16">
            <v>384</v>
          </cell>
          <cell r="BT16">
            <v>432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416</v>
          </cell>
          <cell r="BZ16">
            <v>416</v>
          </cell>
          <cell r="CA16">
            <v>416</v>
          </cell>
          <cell r="CB16">
            <v>400</v>
          </cell>
          <cell r="CC16">
            <v>416</v>
          </cell>
          <cell r="CD16">
            <v>416</v>
          </cell>
          <cell r="CE16">
            <v>400</v>
          </cell>
          <cell r="CF16">
            <v>432</v>
          </cell>
          <cell r="CG16">
            <v>384</v>
          </cell>
          <cell r="CH16">
            <v>416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400</v>
          </cell>
          <cell r="CN16">
            <v>416</v>
          </cell>
          <cell r="CO16">
            <v>416</v>
          </cell>
          <cell r="CP16">
            <v>416</v>
          </cell>
          <cell r="CQ16">
            <v>400</v>
          </cell>
          <cell r="CR16">
            <v>432</v>
          </cell>
          <cell r="CS16">
            <v>384</v>
          </cell>
          <cell r="CT16">
            <v>416</v>
          </cell>
          <cell r="CU16">
            <v>400</v>
          </cell>
          <cell r="CV16">
            <v>400</v>
          </cell>
          <cell r="CW16">
            <v>432</v>
          </cell>
          <cell r="CX16">
            <v>416</v>
          </cell>
          <cell r="CY16">
            <v>400</v>
          </cell>
          <cell r="CZ16">
            <v>416</v>
          </cell>
          <cell r="DA16">
            <v>400</v>
          </cell>
          <cell r="DB16">
            <v>432</v>
          </cell>
          <cell r="DC16">
            <v>400</v>
          </cell>
          <cell r="DD16">
            <v>416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400</v>
          </cell>
          <cell r="DK16">
            <v>416</v>
          </cell>
          <cell r="DL16">
            <v>416</v>
          </cell>
          <cell r="DM16">
            <v>400</v>
          </cell>
          <cell r="DN16">
            <v>432</v>
          </cell>
          <cell r="DO16">
            <v>400</v>
          </cell>
          <cell r="DP16">
            <v>416</v>
          </cell>
          <cell r="DQ16">
            <v>400</v>
          </cell>
          <cell r="DR16">
            <v>400</v>
          </cell>
          <cell r="DS16">
            <v>416</v>
          </cell>
          <cell r="DT16">
            <v>384</v>
          </cell>
          <cell r="DU16">
            <v>432</v>
          </cell>
          <cell r="DV16">
            <v>400</v>
          </cell>
          <cell r="DW16">
            <v>416</v>
          </cell>
          <cell r="DX16">
            <v>416</v>
          </cell>
          <cell r="DY16">
            <v>400</v>
          </cell>
          <cell r="DZ16">
            <v>432</v>
          </cell>
          <cell r="EA16">
            <v>384</v>
          </cell>
          <cell r="EB16">
            <v>432</v>
          </cell>
          <cell r="EC16">
            <v>400</v>
          </cell>
          <cell r="ED16">
            <v>400</v>
          </cell>
          <cell r="EE16">
            <v>416</v>
          </cell>
          <cell r="EF16">
            <v>384</v>
          </cell>
          <cell r="EG16">
            <v>416</v>
          </cell>
          <cell r="EH16">
            <v>416</v>
          </cell>
          <cell r="EI16">
            <v>416</v>
          </cell>
          <cell r="EJ16">
            <v>400</v>
          </cell>
          <cell r="EK16">
            <v>416</v>
          </cell>
          <cell r="EL16">
            <v>432</v>
          </cell>
          <cell r="EM16">
            <v>384</v>
          </cell>
          <cell r="EN16">
            <v>432</v>
          </cell>
          <cell r="EO16">
            <v>400</v>
          </cell>
          <cell r="EP16">
            <v>400</v>
          </cell>
          <cell r="EQ16">
            <v>416</v>
          </cell>
          <cell r="ER16">
            <v>400</v>
          </cell>
          <cell r="ES16">
            <v>416</v>
          </cell>
          <cell r="ET16">
            <v>416</v>
          </cell>
          <cell r="EU16">
            <v>400</v>
          </cell>
          <cell r="EV16">
            <v>416</v>
          </cell>
          <cell r="EW16">
            <v>416</v>
          </cell>
          <cell r="EX16">
            <v>416</v>
          </cell>
          <cell r="EY16">
            <v>400</v>
          </cell>
          <cell r="EZ16">
            <v>432</v>
          </cell>
          <cell r="FA16">
            <v>384</v>
          </cell>
          <cell r="FB16">
            <v>416</v>
          </cell>
          <cell r="FC16">
            <v>400</v>
          </cell>
          <cell r="FD16">
            <v>384</v>
          </cell>
          <cell r="FE16">
            <v>432</v>
          </cell>
          <cell r="FF16">
            <v>416</v>
          </cell>
          <cell r="FG16">
            <v>400</v>
          </cell>
          <cell r="FH16">
            <v>416</v>
          </cell>
          <cell r="FI16">
            <v>416</v>
          </cell>
          <cell r="FJ16">
            <v>416</v>
          </cell>
          <cell r="FK16">
            <v>400</v>
          </cell>
          <cell r="FL16">
            <v>416</v>
          </cell>
          <cell r="FM16">
            <v>400</v>
          </cell>
          <cell r="FN16">
            <v>416</v>
          </cell>
          <cell r="FO16">
            <v>400</v>
          </cell>
          <cell r="FP16">
            <v>384</v>
          </cell>
          <cell r="FQ16">
            <v>432</v>
          </cell>
          <cell r="FR16">
            <v>416</v>
          </cell>
          <cell r="FS16">
            <v>400</v>
          </cell>
          <cell r="FT16">
            <v>416</v>
          </cell>
          <cell r="FU16">
            <v>400</v>
          </cell>
          <cell r="FV16">
            <v>432</v>
          </cell>
          <cell r="FW16">
            <v>400</v>
          </cell>
          <cell r="FX16">
            <v>416</v>
          </cell>
          <cell r="FY16">
            <v>400</v>
          </cell>
          <cell r="FZ16">
            <v>416</v>
          </cell>
          <cell r="GA16">
            <v>400</v>
          </cell>
          <cell r="GB16">
            <v>384</v>
          </cell>
          <cell r="GC16">
            <v>432</v>
          </cell>
          <cell r="GD16">
            <v>400</v>
          </cell>
          <cell r="GE16">
            <v>416</v>
          </cell>
          <cell r="GF16">
            <v>416</v>
          </cell>
          <cell r="GG16">
            <v>400</v>
          </cell>
          <cell r="GH16">
            <v>432</v>
          </cell>
          <cell r="GI16">
            <v>400</v>
          </cell>
          <cell r="GJ16">
            <v>416</v>
          </cell>
          <cell r="GK16">
            <v>400</v>
          </cell>
          <cell r="GL16">
            <v>400</v>
          </cell>
          <cell r="GM16">
            <v>416</v>
          </cell>
          <cell r="GN16">
            <v>400</v>
          </cell>
          <cell r="GO16">
            <v>416</v>
          </cell>
          <cell r="GP16">
            <v>416</v>
          </cell>
          <cell r="GQ16">
            <v>416</v>
          </cell>
          <cell r="GR16">
            <v>400</v>
          </cell>
          <cell r="GS16">
            <v>416</v>
          </cell>
          <cell r="GT16">
            <v>432</v>
          </cell>
          <cell r="GU16">
            <v>384</v>
          </cell>
          <cell r="GV16">
            <v>432</v>
          </cell>
          <cell r="GW16">
            <v>400</v>
          </cell>
          <cell r="GX16">
            <v>400</v>
          </cell>
          <cell r="GY16">
            <v>416</v>
          </cell>
          <cell r="GZ16">
            <v>384</v>
          </cell>
          <cell r="HA16">
            <v>416</v>
          </cell>
          <cell r="HB16">
            <v>416</v>
          </cell>
          <cell r="HC16">
            <v>416</v>
          </cell>
          <cell r="HD16">
            <v>400</v>
          </cell>
          <cell r="HE16">
            <v>416</v>
          </cell>
          <cell r="HF16">
            <v>416</v>
          </cell>
          <cell r="HG16">
            <v>400</v>
          </cell>
          <cell r="HH16">
            <v>432</v>
          </cell>
          <cell r="HI16">
            <v>384</v>
          </cell>
          <cell r="HJ16">
            <v>416</v>
          </cell>
          <cell r="HK16">
            <v>416</v>
          </cell>
          <cell r="HL16">
            <v>384</v>
          </cell>
          <cell r="HM16">
            <v>416</v>
          </cell>
          <cell r="HN16">
            <v>416</v>
          </cell>
          <cell r="HO16">
            <v>400</v>
          </cell>
          <cell r="HP16">
            <v>416</v>
          </cell>
          <cell r="HQ16">
            <v>416</v>
          </cell>
          <cell r="HR16">
            <v>416</v>
          </cell>
          <cell r="HS16">
            <v>400</v>
          </cell>
          <cell r="HT16">
            <v>432</v>
          </cell>
          <cell r="HU16">
            <v>384</v>
          </cell>
          <cell r="HV16">
            <v>416</v>
          </cell>
          <cell r="HW16">
            <v>400</v>
          </cell>
          <cell r="HX16">
            <v>384</v>
          </cell>
          <cell r="HY16">
            <v>432</v>
          </cell>
          <cell r="HZ16">
            <v>416</v>
          </cell>
          <cell r="IA16">
            <v>400</v>
          </cell>
          <cell r="IB16">
            <v>416</v>
          </cell>
          <cell r="IC16">
            <v>416</v>
          </cell>
          <cell r="ID16">
            <v>416</v>
          </cell>
          <cell r="IE16">
            <v>400</v>
          </cell>
          <cell r="IF16">
            <v>416</v>
          </cell>
          <cell r="IG16">
            <v>400</v>
          </cell>
          <cell r="IH16">
            <v>416</v>
          </cell>
          <cell r="II16">
            <v>400</v>
          </cell>
          <cell r="IJ16">
            <v>400</v>
          </cell>
          <cell r="IK16">
            <v>432</v>
          </cell>
          <cell r="IL16">
            <v>400</v>
          </cell>
          <cell r="IM16">
            <v>416</v>
          </cell>
          <cell r="IN16">
            <v>416</v>
          </cell>
          <cell r="IO16">
            <v>400</v>
          </cell>
          <cell r="IP16">
            <v>432</v>
          </cell>
          <cell r="IQ16">
            <v>400</v>
          </cell>
          <cell r="IR16">
            <v>416</v>
          </cell>
          <cell r="IS16">
            <v>400</v>
          </cell>
          <cell r="IT16">
            <v>400</v>
          </cell>
        </row>
        <row r="17">
          <cell r="C17">
            <v>328</v>
          </cell>
          <cell r="D17">
            <v>296</v>
          </cell>
          <cell r="E17">
            <v>328</v>
          </cell>
          <cell r="F17">
            <v>304</v>
          </cell>
          <cell r="G17">
            <v>328</v>
          </cell>
          <cell r="H17">
            <v>320</v>
          </cell>
          <cell r="I17">
            <v>328</v>
          </cell>
          <cell r="J17">
            <v>328</v>
          </cell>
          <cell r="K17">
            <v>320</v>
          </cell>
          <cell r="L17">
            <v>312</v>
          </cell>
          <cell r="M17">
            <v>336</v>
          </cell>
          <cell r="N17">
            <v>328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344</v>
          </cell>
          <cell r="T17">
            <v>304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  <cell r="AA17">
            <v>344</v>
          </cell>
          <cell r="AB17">
            <v>288</v>
          </cell>
          <cell r="AC17">
            <v>312</v>
          </cell>
          <cell r="AD17">
            <v>304</v>
          </cell>
          <cell r="AE17">
            <v>344</v>
          </cell>
          <cell r="AF17">
            <v>304</v>
          </cell>
          <cell r="AG17">
            <v>328</v>
          </cell>
          <cell r="AH17">
            <v>328</v>
          </cell>
          <cell r="AI17">
            <v>320</v>
          </cell>
          <cell r="AJ17">
            <v>328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312</v>
          </cell>
          <cell r="AP17">
            <v>304</v>
          </cell>
          <cell r="AQ17">
            <v>344</v>
          </cell>
          <cell r="AR17">
            <v>304</v>
          </cell>
          <cell r="AS17">
            <v>344</v>
          </cell>
          <cell r="AT17">
            <v>312</v>
          </cell>
          <cell r="AU17">
            <v>320</v>
          </cell>
          <cell r="AV17">
            <v>328</v>
          </cell>
          <cell r="AW17">
            <v>320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320</v>
          </cell>
          <cell r="BC17">
            <v>328</v>
          </cell>
          <cell r="BD17">
            <v>304</v>
          </cell>
          <cell r="BE17">
            <v>344</v>
          </cell>
          <cell r="BF17">
            <v>312</v>
          </cell>
          <cell r="BG17">
            <v>336</v>
          </cell>
          <cell r="BH17">
            <v>312</v>
          </cell>
          <cell r="BI17">
            <v>320</v>
          </cell>
          <cell r="BJ17">
            <v>344</v>
          </cell>
          <cell r="BK17">
            <v>328</v>
          </cell>
          <cell r="BL17">
            <v>288</v>
          </cell>
          <cell r="BM17">
            <v>328</v>
          </cell>
          <cell r="BN17">
            <v>304</v>
          </cell>
          <cell r="BO17">
            <v>328</v>
          </cell>
          <cell r="BP17">
            <v>320</v>
          </cell>
          <cell r="BQ17">
            <v>328</v>
          </cell>
          <cell r="BR17">
            <v>312</v>
          </cell>
          <cell r="BS17">
            <v>336</v>
          </cell>
          <cell r="BT17">
            <v>312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328</v>
          </cell>
          <cell r="BZ17">
            <v>304</v>
          </cell>
          <cell r="CA17">
            <v>328</v>
          </cell>
          <cell r="CB17">
            <v>320</v>
          </cell>
          <cell r="CC17">
            <v>328</v>
          </cell>
          <cell r="CD17">
            <v>328</v>
          </cell>
          <cell r="CE17">
            <v>320</v>
          </cell>
          <cell r="CF17">
            <v>312</v>
          </cell>
          <cell r="CG17">
            <v>336</v>
          </cell>
          <cell r="CH17">
            <v>328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344</v>
          </cell>
          <cell r="CN17">
            <v>304</v>
          </cell>
          <cell r="CO17">
            <v>328</v>
          </cell>
          <cell r="CP17">
            <v>328</v>
          </cell>
          <cell r="CQ17">
            <v>320</v>
          </cell>
          <cell r="CR17">
            <v>312</v>
          </cell>
          <cell r="CS17">
            <v>336</v>
          </cell>
          <cell r="CT17">
            <v>328</v>
          </cell>
          <cell r="CU17">
            <v>344</v>
          </cell>
          <cell r="CV17">
            <v>296</v>
          </cell>
          <cell r="CW17">
            <v>312</v>
          </cell>
          <cell r="CX17">
            <v>304</v>
          </cell>
          <cell r="CY17">
            <v>344</v>
          </cell>
          <cell r="CZ17">
            <v>304</v>
          </cell>
          <cell r="DA17">
            <v>344</v>
          </cell>
          <cell r="DB17">
            <v>312</v>
          </cell>
          <cell r="DC17">
            <v>320</v>
          </cell>
          <cell r="DD17">
            <v>328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320</v>
          </cell>
          <cell r="DK17">
            <v>328</v>
          </cell>
          <cell r="DL17">
            <v>304</v>
          </cell>
          <cell r="DM17">
            <v>344</v>
          </cell>
          <cell r="DN17">
            <v>312</v>
          </cell>
          <cell r="DO17">
            <v>320</v>
          </cell>
          <cell r="DP17">
            <v>328</v>
          </cell>
          <cell r="DQ17">
            <v>320</v>
          </cell>
          <cell r="DR17">
            <v>344</v>
          </cell>
          <cell r="DS17">
            <v>328</v>
          </cell>
          <cell r="DT17">
            <v>288</v>
          </cell>
          <cell r="DU17">
            <v>312</v>
          </cell>
          <cell r="DV17">
            <v>320</v>
          </cell>
          <cell r="DW17">
            <v>328</v>
          </cell>
          <cell r="DX17">
            <v>304</v>
          </cell>
          <cell r="DY17">
            <v>344</v>
          </cell>
          <cell r="DZ17">
            <v>312</v>
          </cell>
          <cell r="EA17">
            <v>336</v>
          </cell>
          <cell r="EB17">
            <v>312</v>
          </cell>
          <cell r="EC17">
            <v>320</v>
          </cell>
          <cell r="ED17">
            <v>344</v>
          </cell>
          <cell r="EE17">
            <v>328</v>
          </cell>
          <cell r="EF17">
            <v>288</v>
          </cell>
          <cell r="EG17">
            <v>328</v>
          </cell>
          <cell r="EH17">
            <v>304</v>
          </cell>
          <cell r="EI17">
            <v>328</v>
          </cell>
          <cell r="EJ17">
            <v>320</v>
          </cell>
          <cell r="EK17">
            <v>328</v>
          </cell>
          <cell r="EL17">
            <v>312</v>
          </cell>
          <cell r="EM17">
            <v>336</v>
          </cell>
          <cell r="EN17">
            <v>312</v>
          </cell>
          <cell r="EO17">
            <v>320</v>
          </cell>
          <cell r="EP17">
            <v>344</v>
          </cell>
          <cell r="EQ17">
            <v>328</v>
          </cell>
          <cell r="ER17">
            <v>296</v>
          </cell>
          <cell r="ES17">
            <v>328</v>
          </cell>
          <cell r="ET17">
            <v>304</v>
          </cell>
          <cell r="EU17">
            <v>344</v>
          </cell>
          <cell r="EV17">
            <v>304</v>
          </cell>
          <cell r="EW17">
            <v>328</v>
          </cell>
          <cell r="EX17">
            <v>328</v>
          </cell>
          <cell r="EY17">
            <v>320</v>
          </cell>
          <cell r="EZ17">
            <v>312</v>
          </cell>
          <cell r="FA17">
            <v>336</v>
          </cell>
          <cell r="FB17">
            <v>328</v>
          </cell>
          <cell r="FC17">
            <v>344</v>
          </cell>
          <cell r="FD17">
            <v>288</v>
          </cell>
          <cell r="FE17">
            <v>312</v>
          </cell>
          <cell r="FF17">
            <v>304</v>
          </cell>
          <cell r="FG17">
            <v>344</v>
          </cell>
          <cell r="FH17">
            <v>304</v>
          </cell>
          <cell r="FI17">
            <v>328</v>
          </cell>
          <cell r="FJ17">
            <v>328</v>
          </cell>
          <cell r="FK17">
            <v>320</v>
          </cell>
          <cell r="FL17">
            <v>328</v>
          </cell>
          <cell r="FM17">
            <v>320</v>
          </cell>
          <cell r="FN17">
            <v>328</v>
          </cell>
          <cell r="FO17">
            <v>344</v>
          </cell>
          <cell r="FP17">
            <v>288</v>
          </cell>
          <cell r="FQ17">
            <v>312</v>
          </cell>
          <cell r="FR17">
            <v>304</v>
          </cell>
          <cell r="FS17">
            <v>344</v>
          </cell>
          <cell r="FT17">
            <v>304</v>
          </cell>
          <cell r="FU17">
            <v>344</v>
          </cell>
          <cell r="FV17">
            <v>312</v>
          </cell>
          <cell r="FW17">
            <v>320</v>
          </cell>
          <cell r="FX17">
            <v>328</v>
          </cell>
          <cell r="FY17">
            <v>320</v>
          </cell>
          <cell r="FZ17">
            <v>328</v>
          </cell>
          <cell r="GA17">
            <v>344</v>
          </cell>
          <cell r="GB17">
            <v>288</v>
          </cell>
          <cell r="GC17">
            <v>312</v>
          </cell>
          <cell r="GD17">
            <v>320</v>
          </cell>
          <cell r="GE17">
            <v>328</v>
          </cell>
          <cell r="GF17">
            <v>304</v>
          </cell>
          <cell r="GG17">
            <v>344</v>
          </cell>
          <cell r="GH17">
            <v>312</v>
          </cell>
          <cell r="GI17">
            <v>320</v>
          </cell>
          <cell r="GJ17">
            <v>328</v>
          </cell>
          <cell r="GK17">
            <v>320</v>
          </cell>
          <cell r="GL17">
            <v>344</v>
          </cell>
          <cell r="GM17">
            <v>328</v>
          </cell>
          <cell r="GN17">
            <v>296</v>
          </cell>
          <cell r="GO17">
            <v>328</v>
          </cell>
          <cell r="GP17">
            <v>304</v>
          </cell>
          <cell r="GQ17">
            <v>328</v>
          </cell>
          <cell r="GR17">
            <v>320</v>
          </cell>
          <cell r="GS17">
            <v>328</v>
          </cell>
          <cell r="GT17">
            <v>312</v>
          </cell>
          <cell r="GU17">
            <v>336</v>
          </cell>
          <cell r="GV17">
            <v>312</v>
          </cell>
          <cell r="GW17">
            <v>320</v>
          </cell>
          <cell r="GX17">
            <v>344</v>
          </cell>
          <cell r="GY17">
            <v>328</v>
          </cell>
          <cell r="GZ17">
            <v>288</v>
          </cell>
          <cell r="HA17">
            <v>328</v>
          </cell>
          <cell r="HB17">
            <v>304</v>
          </cell>
          <cell r="HC17">
            <v>328</v>
          </cell>
          <cell r="HD17">
            <v>320</v>
          </cell>
          <cell r="HE17">
            <v>328</v>
          </cell>
          <cell r="HF17">
            <v>328</v>
          </cell>
          <cell r="HG17">
            <v>320</v>
          </cell>
          <cell r="HH17">
            <v>312</v>
          </cell>
          <cell r="HI17">
            <v>336</v>
          </cell>
          <cell r="HJ17">
            <v>328</v>
          </cell>
          <cell r="HK17">
            <v>328</v>
          </cell>
          <cell r="HL17">
            <v>288</v>
          </cell>
          <cell r="HM17">
            <v>328</v>
          </cell>
          <cell r="HN17">
            <v>304</v>
          </cell>
          <cell r="HO17">
            <v>344</v>
          </cell>
          <cell r="HP17">
            <v>304</v>
          </cell>
          <cell r="HQ17">
            <v>328</v>
          </cell>
          <cell r="HR17">
            <v>328</v>
          </cell>
          <cell r="HS17">
            <v>320</v>
          </cell>
          <cell r="HT17">
            <v>312</v>
          </cell>
          <cell r="HU17">
            <v>336</v>
          </cell>
          <cell r="HV17">
            <v>328</v>
          </cell>
          <cell r="HW17">
            <v>344</v>
          </cell>
          <cell r="HX17">
            <v>288</v>
          </cell>
          <cell r="HY17">
            <v>312</v>
          </cell>
          <cell r="HZ17">
            <v>304</v>
          </cell>
          <cell r="IA17">
            <v>344</v>
          </cell>
          <cell r="IB17">
            <v>304</v>
          </cell>
          <cell r="IC17">
            <v>328</v>
          </cell>
          <cell r="ID17">
            <v>328</v>
          </cell>
          <cell r="IE17">
            <v>320</v>
          </cell>
          <cell r="IF17">
            <v>328</v>
          </cell>
          <cell r="IG17">
            <v>320</v>
          </cell>
          <cell r="IH17">
            <v>328</v>
          </cell>
          <cell r="II17">
            <v>344</v>
          </cell>
          <cell r="IJ17">
            <v>296</v>
          </cell>
          <cell r="IK17">
            <v>312</v>
          </cell>
          <cell r="IL17">
            <v>320</v>
          </cell>
          <cell r="IM17">
            <v>328</v>
          </cell>
          <cell r="IN17">
            <v>304</v>
          </cell>
          <cell r="IO17">
            <v>344</v>
          </cell>
          <cell r="IP17">
            <v>312</v>
          </cell>
          <cell r="IQ17">
            <v>320</v>
          </cell>
          <cell r="IR17">
            <v>328</v>
          </cell>
          <cell r="IS17">
            <v>320</v>
          </cell>
          <cell r="IT17">
            <v>344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  <cell r="EE18">
            <v>744</v>
          </cell>
          <cell r="EF18">
            <v>672</v>
          </cell>
          <cell r="EG18">
            <v>744</v>
          </cell>
          <cell r="EH18">
            <v>720</v>
          </cell>
          <cell r="EI18">
            <v>744</v>
          </cell>
          <cell r="EJ18">
            <v>720</v>
          </cell>
          <cell r="EK18">
            <v>744</v>
          </cell>
          <cell r="EL18">
            <v>744</v>
          </cell>
          <cell r="EM18">
            <v>720</v>
          </cell>
          <cell r="EN18">
            <v>744</v>
          </cell>
          <cell r="EO18">
            <v>720</v>
          </cell>
          <cell r="EP18">
            <v>744</v>
          </cell>
          <cell r="EQ18">
            <v>744</v>
          </cell>
          <cell r="ER18">
            <v>696</v>
          </cell>
          <cell r="ES18">
            <v>744</v>
          </cell>
          <cell r="ET18">
            <v>720</v>
          </cell>
          <cell r="EU18">
            <v>744</v>
          </cell>
          <cell r="EV18">
            <v>720</v>
          </cell>
          <cell r="EW18">
            <v>744</v>
          </cell>
          <cell r="EX18">
            <v>744</v>
          </cell>
          <cell r="EY18">
            <v>720</v>
          </cell>
          <cell r="EZ18">
            <v>744</v>
          </cell>
          <cell r="FA18">
            <v>720</v>
          </cell>
          <cell r="FB18">
            <v>744</v>
          </cell>
          <cell r="FC18">
            <v>744</v>
          </cell>
          <cell r="FD18">
            <v>672</v>
          </cell>
          <cell r="FE18">
            <v>744</v>
          </cell>
          <cell r="FF18">
            <v>720</v>
          </cell>
          <cell r="FG18">
            <v>744</v>
          </cell>
          <cell r="FH18">
            <v>720</v>
          </cell>
          <cell r="FI18">
            <v>744</v>
          </cell>
          <cell r="FJ18">
            <v>744</v>
          </cell>
          <cell r="FK18">
            <v>720</v>
          </cell>
          <cell r="FL18">
            <v>744</v>
          </cell>
          <cell r="FM18">
            <v>720</v>
          </cell>
          <cell r="FN18">
            <v>744</v>
          </cell>
          <cell r="FO18">
            <v>744</v>
          </cell>
          <cell r="FP18">
            <v>672</v>
          </cell>
          <cell r="FQ18">
            <v>744</v>
          </cell>
          <cell r="FR18">
            <v>720</v>
          </cell>
          <cell r="FS18">
            <v>744</v>
          </cell>
          <cell r="FT18">
            <v>720</v>
          </cell>
          <cell r="FU18">
            <v>744</v>
          </cell>
          <cell r="FV18">
            <v>744</v>
          </cell>
          <cell r="FW18">
            <v>720</v>
          </cell>
          <cell r="FX18">
            <v>744</v>
          </cell>
          <cell r="FY18">
            <v>720</v>
          </cell>
          <cell r="FZ18">
            <v>744</v>
          </cell>
          <cell r="GA18">
            <v>744</v>
          </cell>
          <cell r="GB18">
            <v>672</v>
          </cell>
          <cell r="GC18">
            <v>744</v>
          </cell>
          <cell r="GD18">
            <v>720</v>
          </cell>
          <cell r="GE18">
            <v>744</v>
          </cell>
          <cell r="GF18">
            <v>720</v>
          </cell>
          <cell r="GG18">
            <v>744</v>
          </cell>
          <cell r="GH18">
            <v>744</v>
          </cell>
          <cell r="GI18">
            <v>720</v>
          </cell>
          <cell r="GJ18">
            <v>744</v>
          </cell>
          <cell r="GK18">
            <v>720</v>
          </cell>
          <cell r="GL18">
            <v>744</v>
          </cell>
          <cell r="GM18">
            <v>744</v>
          </cell>
          <cell r="GN18">
            <v>696</v>
          </cell>
          <cell r="GO18">
            <v>744</v>
          </cell>
          <cell r="GP18">
            <v>720</v>
          </cell>
          <cell r="GQ18">
            <v>744</v>
          </cell>
          <cell r="GR18">
            <v>720</v>
          </cell>
          <cell r="GS18">
            <v>744</v>
          </cell>
          <cell r="GT18">
            <v>744</v>
          </cell>
          <cell r="GU18">
            <v>720</v>
          </cell>
          <cell r="GV18">
            <v>744</v>
          </cell>
          <cell r="GW18">
            <v>720</v>
          </cell>
          <cell r="GX18">
            <v>744</v>
          </cell>
          <cell r="GY18">
            <v>744</v>
          </cell>
          <cell r="GZ18">
            <v>672</v>
          </cell>
          <cell r="HA18">
            <v>744</v>
          </cell>
          <cell r="HB18">
            <v>720</v>
          </cell>
          <cell r="HC18">
            <v>744</v>
          </cell>
          <cell r="HD18">
            <v>720</v>
          </cell>
          <cell r="HE18">
            <v>744</v>
          </cell>
          <cell r="HF18">
            <v>744</v>
          </cell>
          <cell r="HG18">
            <v>720</v>
          </cell>
          <cell r="HH18">
            <v>744</v>
          </cell>
          <cell r="HI18">
            <v>720</v>
          </cell>
          <cell r="HJ18">
            <v>744</v>
          </cell>
          <cell r="HK18">
            <v>744</v>
          </cell>
          <cell r="HL18">
            <v>672</v>
          </cell>
          <cell r="HM18">
            <v>744</v>
          </cell>
          <cell r="HN18">
            <v>720</v>
          </cell>
          <cell r="HO18">
            <v>744</v>
          </cell>
          <cell r="HP18">
            <v>720</v>
          </cell>
          <cell r="HQ18">
            <v>744</v>
          </cell>
          <cell r="HR18">
            <v>744</v>
          </cell>
          <cell r="HS18">
            <v>720</v>
          </cell>
          <cell r="HT18">
            <v>744</v>
          </cell>
          <cell r="HU18">
            <v>720</v>
          </cell>
          <cell r="HV18">
            <v>744</v>
          </cell>
          <cell r="HW18">
            <v>744</v>
          </cell>
          <cell r="HX18">
            <v>672</v>
          </cell>
          <cell r="HY18">
            <v>744</v>
          </cell>
          <cell r="HZ18">
            <v>720</v>
          </cell>
          <cell r="IA18">
            <v>744</v>
          </cell>
          <cell r="IB18">
            <v>720</v>
          </cell>
          <cell r="IC18">
            <v>744</v>
          </cell>
          <cell r="ID18">
            <v>744</v>
          </cell>
          <cell r="IE18">
            <v>720</v>
          </cell>
          <cell r="IF18">
            <v>744</v>
          </cell>
          <cell r="IG18">
            <v>720</v>
          </cell>
          <cell r="IH18">
            <v>744</v>
          </cell>
          <cell r="II18">
            <v>744</v>
          </cell>
          <cell r="IJ18">
            <v>696</v>
          </cell>
          <cell r="IK18">
            <v>744</v>
          </cell>
          <cell r="IL18">
            <v>720</v>
          </cell>
          <cell r="IM18">
            <v>744</v>
          </cell>
          <cell r="IN18">
            <v>720</v>
          </cell>
          <cell r="IO18">
            <v>744</v>
          </cell>
          <cell r="IP18">
            <v>744</v>
          </cell>
          <cell r="IQ18">
            <v>720</v>
          </cell>
          <cell r="IR18">
            <v>744</v>
          </cell>
          <cell r="IS18">
            <v>720</v>
          </cell>
          <cell r="IT18">
            <v>744</v>
          </cell>
        </row>
        <row r="19">
          <cell r="C19">
            <v>328</v>
          </cell>
          <cell r="D19">
            <v>296</v>
          </cell>
          <cell r="E19">
            <v>328</v>
          </cell>
          <cell r="F19">
            <v>303</v>
          </cell>
          <cell r="G19">
            <v>328</v>
          </cell>
          <cell r="H19">
            <v>320</v>
          </cell>
          <cell r="I19">
            <v>328</v>
          </cell>
          <cell r="J19">
            <v>328</v>
          </cell>
          <cell r="K19">
            <v>320</v>
          </cell>
          <cell r="L19">
            <v>313</v>
          </cell>
          <cell r="M19">
            <v>336</v>
          </cell>
          <cell r="N19">
            <v>328</v>
          </cell>
          <cell r="O19">
            <v>328</v>
          </cell>
          <cell r="P19">
            <v>288</v>
          </cell>
          <cell r="Q19">
            <v>328</v>
          </cell>
          <cell r="R19">
            <v>303</v>
          </cell>
          <cell r="S19">
            <v>344</v>
          </cell>
          <cell r="T19">
            <v>304</v>
          </cell>
          <cell r="U19">
            <v>328</v>
          </cell>
          <cell r="V19">
            <v>328</v>
          </cell>
          <cell r="W19">
            <v>320</v>
          </cell>
          <cell r="X19">
            <v>313</v>
          </cell>
          <cell r="Y19">
            <v>336</v>
          </cell>
          <cell r="Z19">
            <v>328</v>
          </cell>
          <cell r="AA19">
            <v>344</v>
          </cell>
          <cell r="AB19">
            <v>288</v>
          </cell>
          <cell r="AC19">
            <v>312</v>
          </cell>
          <cell r="AD19">
            <v>303</v>
          </cell>
          <cell r="AE19">
            <v>344</v>
          </cell>
          <cell r="AF19">
            <v>304</v>
          </cell>
          <cell r="AG19">
            <v>328</v>
          </cell>
          <cell r="AH19">
            <v>328</v>
          </cell>
          <cell r="AI19">
            <v>320</v>
          </cell>
          <cell r="AJ19">
            <v>329</v>
          </cell>
          <cell r="AK19">
            <v>320</v>
          </cell>
          <cell r="AL19">
            <v>328</v>
          </cell>
          <cell r="AM19">
            <v>344</v>
          </cell>
          <cell r="AN19">
            <v>288</v>
          </cell>
          <cell r="AO19">
            <v>312</v>
          </cell>
          <cell r="AP19">
            <v>303</v>
          </cell>
          <cell r="AQ19">
            <v>344</v>
          </cell>
          <cell r="AR19">
            <v>304</v>
          </cell>
          <cell r="AS19">
            <v>344</v>
          </cell>
          <cell r="AT19">
            <v>312</v>
          </cell>
          <cell r="AU19">
            <v>320</v>
          </cell>
          <cell r="AV19">
            <v>329</v>
          </cell>
          <cell r="AW19">
            <v>320</v>
          </cell>
          <cell r="AX19">
            <v>328</v>
          </cell>
          <cell r="AY19">
            <v>344</v>
          </cell>
          <cell r="AZ19">
            <v>296</v>
          </cell>
          <cell r="BA19">
            <v>312</v>
          </cell>
          <cell r="BB19">
            <v>319</v>
          </cell>
          <cell r="BC19">
            <v>328</v>
          </cell>
          <cell r="BD19">
            <v>304</v>
          </cell>
          <cell r="BE19">
            <v>344</v>
          </cell>
          <cell r="BF19">
            <v>312</v>
          </cell>
          <cell r="BG19">
            <v>336</v>
          </cell>
          <cell r="BH19">
            <v>313</v>
          </cell>
          <cell r="BI19">
            <v>320</v>
          </cell>
          <cell r="BJ19">
            <v>344</v>
          </cell>
          <cell r="BK19">
            <v>328</v>
          </cell>
          <cell r="BL19">
            <v>288</v>
          </cell>
          <cell r="BM19">
            <v>328</v>
          </cell>
          <cell r="BN19">
            <v>303</v>
          </cell>
          <cell r="BO19">
            <v>328</v>
          </cell>
          <cell r="BP19">
            <v>320</v>
          </cell>
          <cell r="BQ19">
            <v>328</v>
          </cell>
          <cell r="BR19">
            <v>312</v>
          </cell>
          <cell r="BS19">
            <v>336</v>
          </cell>
          <cell r="BT19">
            <v>313</v>
          </cell>
          <cell r="BU19">
            <v>320</v>
          </cell>
          <cell r="BV19">
            <v>344</v>
          </cell>
          <cell r="BW19">
            <v>328</v>
          </cell>
          <cell r="BX19">
            <v>288</v>
          </cell>
          <cell r="BY19">
            <v>328</v>
          </cell>
          <cell r="BZ19">
            <v>303</v>
          </cell>
          <cell r="CA19">
            <v>328</v>
          </cell>
          <cell r="CB19">
            <v>320</v>
          </cell>
          <cell r="CC19">
            <v>328</v>
          </cell>
          <cell r="CD19">
            <v>328</v>
          </cell>
          <cell r="CE19">
            <v>320</v>
          </cell>
          <cell r="CF19">
            <v>313</v>
          </cell>
          <cell r="CG19">
            <v>336</v>
          </cell>
          <cell r="CH19">
            <v>328</v>
          </cell>
          <cell r="CI19">
            <v>328</v>
          </cell>
          <cell r="CJ19">
            <v>288</v>
          </cell>
          <cell r="CK19">
            <v>328</v>
          </cell>
          <cell r="CL19">
            <v>303</v>
          </cell>
          <cell r="CM19">
            <v>344</v>
          </cell>
          <cell r="CN19">
            <v>304</v>
          </cell>
          <cell r="CO19">
            <v>328</v>
          </cell>
          <cell r="CP19">
            <v>328</v>
          </cell>
          <cell r="CQ19">
            <v>320</v>
          </cell>
          <cell r="CR19">
            <v>313</v>
          </cell>
          <cell r="CS19">
            <v>336</v>
          </cell>
          <cell r="CT19">
            <v>328</v>
          </cell>
          <cell r="CU19">
            <v>344</v>
          </cell>
          <cell r="CV19">
            <v>296</v>
          </cell>
          <cell r="CW19">
            <v>312</v>
          </cell>
          <cell r="CX19">
            <v>303</v>
          </cell>
          <cell r="CY19">
            <v>344</v>
          </cell>
          <cell r="CZ19">
            <v>304</v>
          </cell>
          <cell r="DA19">
            <v>344</v>
          </cell>
          <cell r="DB19">
            <v>312</v>
          </cell>
          <cell r="DC19">
            <v>320</v>
          </cell>
          <cell r="DD19">
            <v>329</v>
          </cell>
          <cell r="DE19">
            <v>320</v>
          </cell>
          <cell r="DF19">
            <v>328</v>
          </cell>
          <cell r="DG19">
            <v>344</v>
          </cell>
          <cell r="DH19">
            <v>288</v>
          </cell>
          <cell r="DI19">
            <v>312</v>
          </cell>
          <cell r="DJ19">
            <v>319</v>
          </cell>
          <cell r="DK19">
            <v>328</v>
          </cell>
          <cell r="DL19">
            <v>304</v>
          </cell>
          <cell r="DM19">
            <v>344</v>
          </cell>
          <cell r="DN19">
            <v>312</v>
          </cell>
          <cell r="DO19">
            <v>320</v>
          </cell>
          <cell r="DP19">
            <v>329</v>
          </cell>
          <cell r="DQ19">
            <v>320</v>
          </cell>
          <cell r="DR19">
            <v>344</v>
          </cell>
          <cell r="DS19">
            <v>328</v>
          </cell>
          <cell r="DT19">
            <v>288</v>
          </cell>
          <cell r="DU19">
            <v>312</v>
          </cell>
          <cell r="DV19">
            <v>319</v>
          </cell>
          <cell r="DW19">
            <v>328</v>
          </cell>
          <cell r="DX19">
            <v>304</v>
          </cell>
          <cell r="DY19">
            <v>344</v>
          </cell>
          <cell r="DZ19">
            <v>312</v>
          </cell>
          <cell r="EA19">
            <v>336</v>
          </cell>
          <cell r="EB19">
            <v>313</v>
          </cell>
          <cell r="EC19">
            <v>320</v>
          </cell>
          <cell r="ED19">
            <v>344</v>
          </cell>
          <cell r="EE19">
            <v>328</v>
          </cell>
          <cell r="EF19">
            <v>288</v>
          </cell>
          <cell r="EG19">
            <v>328</v>
          </cell>
          <cell r="EH19">
            <v>303</v>
          </cell>
          <cell r="EI19">
            <v>328</v>
          </cell>
          <cell r="EJ19">
            <v>320</v>
          </cell>
          <cell r="EK19">
            <v>328</v>
          </cell>
          <cell r="EL19">
            <v>312</v>
          </cell>
          <cell r="EM19">
            <v>336</v>
          </cell>
          <cell r="EN19">
            <v>313</v>
          </cell>
          <cell r="EO19">
            <v>320</v>
          </cell>
          <cell r="EP19">
            <v>344</v>
          </cell>
          <cell r="EQ19">
            <v>328</v>
          </cell>
          <cell r="ER19">
            <v>296</v>
          </cell>
          <cell r="ES19">
            <v>328</v>
          </cell>
          <cell r="ET19">
            <v>303</v>
          </cell>
          <cell r="EU19">
            <v>344</v>
          </cell>
          <cell r="EV19">
            <v>304</v>
          </cell>
          <cell r="EW19">
            <v>328</v>
          </cell>
          <cell r="EX19">
            <v>328</v>
          </cell>
          <cell r="EY19">
            <v>320</v>
          </cell>
          <cell r="EZ19">
            <v>313</v>
          </cell>
          <cell r="FA19">
            <v>336</v>
          </cell>
          <cell r="FB19">
            <v>328</v>
          </cell>
          <cell r="FC19">
            <v>344</v>
          </cell>
          <cell r="FD19">
            <v>288</v>
          </cell>
          <cell r="FE19">
            <v>312</v>
          </cell>
          <cell r="FF19">
            <v>303</v>
          </cell>
          <cell r="FG19">
            <v>344</v>
          </cell>
          <cell r="FH19">
            <v>304</v>
          </cell>
          <cell r="FI19">
            <v>328</v>
          </cell>
          <cell r="FJ19">
            <v>328</v>
          </cell>
          <cell r="FK19">
            <v>320</v>
          </cell>
          <cell r="FL19">
            <v>329</v>
          </cell>
          <cell r="FM19">
            <v>320</v>
          </cell>
          <cell r="FN19">
            <v>328</v>
          </cell>
          <cell r="FO19">
            <v>344</v>
          </cell>
          <cell r="FP19">
            <v>288</v>
          </cell>
          <cell r="FQ19">
            <v>312</v>
          </cell>
          <cell r="FR19">
            <v>303</v>
          </cell>
          <cell r="FS19">
            <v>344</v>
          </cell>
          <cell r="FT19">
            <v>304</v>
          </cell>
          <cell r="FU19">
            <v>344</v>
          </cell>
          <cell r="FV19">
            <v>312</v>
          </cell>
          <cell r="FW19">
            <v>320</v>
          </cell>
          <cell r="FX19">
            <v>329</v>
          </cell>
          <cell r="FY19">
            <v>320</v>
          </cell>
          <cell r="FZ19">
            <v>328</v>
          </cell>
          <cell r="GA19">
            <v>344</v>
          </cell>
          <cell r="GB19">
            <v>288</v>
          </cell>
          <cell r="GC19">
            <v>312</v>
          </cell>
          <cell r="GD19">
            <v>319</v>
          </cell>
          <cell r="GE19">
            <v>328</v>
          </cell>
          <cell r="GF19">
            <v>304</v>
          </cell>
          <cell r="GG19">
            <v>344</v>
          </cell>
          <cell r="GH19">
            <v>312</v>
          </cell>
          <cell r="GI19">
            <v>320</v>
          </cell>
          <cell r="GJ19">
            <v>329</v>
          </cell>
          <cell r="GK19">
            <v>320</v>
          </cell>
          <cell r="GL19">
            <v>344</v>
          </cell>
          <cell r="GM19">
            <v>328</v>
          </cell>
          <cell r="GN19">
            <v>296</v>
          </cell>
          <cell r="GO19">
            <v>328</v>
          </cell>
          <cell r="GP19">
            <v>303</v>
          </cell>
          <cell r="GQ19">
            <v>328</v>
          </cell>
          <cell r="GR19">
            <v>320</v>
          </cell>
          <cell r="GS19">
            <v>328</v>
          </cell>
          <cell r="GT19">
            <v>312</v>
          </cell>
          <cell r="GU19">
            <v>336</v>
          </cell>
          <cell r="GV19">
            <v>313</v>
          </cell>
          <cell r="GW19">
            <v>320</v>
          </cell>
          <cell r="GX19">
            <v>344</v>
          </cell>
          <cell r="GY19">
            <v>328</v>
          </cell>
          <cell r="GZ19">
            <v>288</v>
          </cell>
          <cell r="HA19">
            <v>328</v>
          </cell>
          <cell r="HB19">
            <v>303</v>
          </cell>
          <cell r="HC19">
            <v>328</v>
          </cell>
          <cell r="HD19">
            <v>320</v>
          </cell>
          <cell r="HE19">
            <v>328</v>
          </cell>
          <cell r="HF19">
            <v>328</v>
          </cell>
          <cell r="HG19">
            <v>320</v>
          </cell>
          <cell r="HH19">
            <v>313</v>
          </cell>
          <cell r="HI19">
            <v>336</v>
          </cell>
          <cell r="HJ19">
            <v>328</v>
          </cell>
          <cell r="HK19">
            <v>328</v>
          </cell>
          <cell r="HL19">
            <v>288</v>
          </cell>
          <cell r="HM19">
            <v>328</v>
          </cell>
          <cell r="HN19">
            <v>303</v>
          </cell>
          <cell r="HO19">
            <v>344</v>
          </cell>
          <cell r="HP19">
            <v>304</v>
          </cell>
          <cell r="HQ19">
            <v>328</v>
          </cell>
          <cell r="HR19">
            <v>328</v>
          </cell>
          <cell r="HS19">
            <v>320</v>
          </cell>
          <cell r="HT19">
            <v>313</v>
          </cell>
          <cell r="HU19">
            <v>336</v>
          </cell>
          <cell r="HV19">
            <v>328</v>
          </cell>
          <cell r="HW19">
            <v>344</v>
          </cell>
          <cell r="HX19">
            <v>288</v>
          </cell>
          <cell r="HY19">
            <v>312</v>
          </cell>
          <cell r="HZ19">
            <v>303</v>
          </cell>
          <cell r="IA19">
            <v>344</v>
          </cell>
          <cell r="IB19">
            <v>304</v>
          </cell>
          <cell r="IC19">
            <v>328</v>
          </cell>
          <cell r="ID19">
            <v>328</v>
          </cell>
          <cell r="IE19">
            <v>320</v>
          </cell>
          <cell r="IF19">
            <v>329</v>
          </cell>
          <cell r="IG19">
            <v>320</v>
          </cell>
          <cell r="IH19">
            <v>328</v>
          </cell>
          <cell r="II19">
            <v>344</v>
          </cell>
          <cell r="IJ19">
            <v>296</v>
          </cell>
          <cell r="IK19">
            <v>312</v>
          </cell>
          <cell r="IL19">
            <v>319</v>
          </cell>
          <cell r="IM19">
            <v>328</v>
          </cell>
          <cell r="IN19">
            <v>304</v>
          </cell>
          <cell r="IO19">
            <v>344</v>
          </cell>
          <cell r="IP19">
            <v>312</v>
          </cell>
          <cell r="IQ19">
            <v>320</v>
          </cell>
          <cell r="IR19">
            <v>329</v>
          </cell>
          <cell r="IS19">
            <v>320</v>
          </cell>
          <cell r="IT19">
            <v>344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  <cell r="AA20">
            <v>744</v>
          </cell>
          <cell r="AB20">
            <v>672</v>
          </cell>
          <cell r="AC20">
            <v>744</v>
          </cell>
          <cell r="AD20">
            <v>719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745</v>
          </cell>
          <cell r="AK20">
            <v>720</v>
          </cell>
          <cell r="AL20">
            <v>744</v>
          </cell>
          <cell r="AM20">
            <v>744</v>
          </cell>
          <cell r="AN20">
            <v>672</v>
          </cell>
          <cell r="AO20">
            <v>744</v>
          </cell>
          <cell r="AP20">
            <v>719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745</v>
          </cell>
          <cell r="AW20">
            <v>720</v>
          </cell>
          <cell r="AX20">
            <v>744</v>
          </cell>
          <cell r="AY20">
            <v>744</v>
          </cell>
          <cell r="AZ20">
            <v>696</v>
          </cell>
          <cell r="BA20">
            <v>744</v>
          </cell>
          <cell r="BB20">
            <v>719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745</v>
          </cell>
          <cell r="BI20">
            <v>720</v>
          </cell>
          <cell r="BJ20">
            <v>744</v>
          </cell>
          <cell r="BK20">
            <v>744</v>
          </cell>
          <cell r="BL20">
            <v>672</v>
          </cell>
          <cell r="BM20">
            <v>744</v>
          </cell>
          <cell r="BN20">
            <v>719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745</v>
          </cell>
          <cell r="BU20">
            <v>720</v>
          </cell>
          <cell r="BV20">
            <v>744</v>
          </cell>
          <cell r="BW20">
            <v>744</v>
          </cell>
          <cell r="BX20">
            <v>672</v>
          </cell>
          <cell r="BY20">
            <v>744</v>
          </cell>
          <cell r="BZ20">
            <v>719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745</v>
          </cell>
          <cell r="CG20">
            <v>720</v>
          </cell>
          <cell r="CH20">
            <v>744</v>
          </cell>
          <cell r="CI20">
            <v>744</v>
          </cell>
          <cell r="CJ20">
            <v>672</v>
          </cell>
          <cell r="CK20">
            <v>744</v>
          </cell>
          <cell r="CL20">
            <v>719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745</v>
          </cell>
          <cell r="CS20">
            <v>720</v>
          </cell>
          <cell r="CT20">
            <v>744</v>
          </cell>
          <cell r="CU20">
            <v>744</v>
          </cell>
          <cell r="CV20">
            <v>696</v>
          </cell>
          <cell r="CW20">
            <v>744</v>
          </cell>
          <cell r="CX20">
            <v>719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745</v>
          </cell>
          <cell r="DE20">
            <v>720</v>
          </cell>
          <cell r="DF20">
            <v>744</v>
          </cell>
          <cell r="DG20">
            <v>744</v>
          </cell>
          <cell r="DH20">
            <v>672</v>
          </cell>
          <cell r="DI20">
            <v>744</v>
          </cell>
          <cell r="DJ20">
            <v>719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745</v>
          </cell>
          <cell r="DQ20">
            <v>720</v>
          </cell>
          <cell r="DR20">
            <v>744</v>
          </cell>
          <cell r="DS20">
            <v>744</v>
          </cell>
          <cell r="DT20">
            <v>672</v>
          </cell>
          <cell r="DU20">
            <v>744</v>
          </cell>
          <cell r="DV20">
            <v>719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745</v>
          </cell>
          <cell r="EC20">
            <v>720</v>
          </cell>
          <cell r="ED20">
            <v>744</v>
          </cell>
          <cell r="EE20">
            <v>744</v>
          </cell>
          <cell r="EF20">
            <v>672</v>
          </cell>
          <cell r="EG20">
            <v>744</v>
          </cell>
          <cell r="EH20">
            <v>719</v>
          </cell>
          <cell r="EI20">
            <v>744</v>
          </cell>
          <cell r="EJ20">
            <v>720</v>
          </cell>
          <cell r="EK20">
            <v>744</v>
          </cell>
          <cell r="EL20">
            <v>744</v>
          </cell>
          <cell r="EM20">
            <v>720</v>
          </cell>
          <cell r="EN20">
            <v>745</v>
          </cell>
          <cell r="EO20">
            <v>720</v>
          </cell>
          <cell r="EP20">
            <v>744</v>
          </cell>
          <cell r="EQ20">
            <v>744</v>
          </cell>
          <cell r="ER20">
            <v>696</v>
          </cell>
          <cell r="ES20">
            <v>744</v>
          </cell>
          <cell r="ET20">
            <v>719</v>
          </cell>
          <cell r="EU20">
            <v>744</v>
          </cell>
          <cell r="EV20">
            <v>720</v>
          </cell>
          <cell r="EW20">
            <v>744</v>
          </cell>
          <cell r="EX20">
            <v>744</v>
          </cell>
          <cell r="EY20">
            <v>720</v>
          </cell>
          <cell r="EZ20">
            <v>745</v>
          </cell>
          <cell r="FA20">
            <v>720</v>
          </cell>
          <cell r="FB20">
            <v>744</v>
          </cell>
          <cell r="FC20">
            <v>744</v>
          </cell>
          <cell r="FD20">
            <v>672</v>
          </cell>
          <cell r="FE20">
            <v>744</v>
          </cell>
          <cell r="FF20">
            <v>719</v>
          </cell>
          <cell r="FG20">
            <v>744</v>
          </cell>
          <cell r="FH20">
            <v>720</v>
          </cell>
          <cell r="FI20">
            <v>744</v>
          </cell>
          <cell r="FJ20">
            <v>744</v>
          </cell>
          <cell r="FK20">
            <v>720</v>
          </cell>
          <cell r="FL20">
            <v>745</v>
          </cell>
          <cell r="FM20">
            <v>720</v>
          </cell>
          <cell r="FN20">
            <v>744</v>
          </cell>
          <cell r="FO20">
            <v>744</v>
          </cell>
          <cell r="FP20">
            <v>672</v>
          </cell>
          <cell r="FQ20">
            <v>744</v>
          </cell>
          <cell r="FR20">
            <v>719</v>
          </cell>
          <cell r="FS20">
            <v>744</v>
          </cell>
          <cell r="FT20">
            <v>720</v>
          </cell>
          <cell r="FU20">
            <v>744</v>
          </cell>
          <cell r="FV20">
            <v>744</v>
          </cell>
          <cell r="FW20">
            <v>720</v>
          </cell>
          <cell r="FX20">
            <v>745</v>
          </cell>
          <cell r="FY20">
            <v>720</v>
          </cell>
          <cell r="FZ20">
            <v>744</v>
          </cell>
          <cell r="GA20">
            <v>744</v>
          </cell>
          <cell r="GB20">
            <v>672</v>
          </cell>
          <cell r="GC20">
            <v>744</v>
          </cell>
          <cell r="GD20">
            <v>719</v>
          </cell>
          <cell r="GE20">
            <v>744</v>
          </cell>
          <cell r="GF20">
            <v>720</v>
          </cell>
          <cell r="GG20">
            <v>744</v>
          </cell>
          <cell r="GH20">
            <v>744</v>
          </cell>
          <cell r="GI20">
            <v>720</v>
          </cell>
          <cell r="GJ20">
            <v>745</v>
          </cell>
          <cell r="GK20">
            <v>720</v>
          </cell>
          <cell r="GL20">
            <v>744</v>
          </cell>
          <cell r="GM20">
            <v>744</v>
          </cell>
          <cell r="GN20">
            <v>696</v>
          </cell>
          <cell r="GO20">
            <v>744</v>
          </cell>
          <cell r="GP20">
            <v>719</v>
          </cell>
          <cell r="GQ20">
            <v>744</v>
          </cell>
          <cell r="GR20">
            <v>720</v>
          </cell>
          <cell r="GS20">
            <v>744</v>
          </cell>
          <cell r="GT20">
            <v>744</v>
          </cell>
          <cell r="GU20">
            <v>720</v>
          </cell>
          <cell r="GV20">
            <v>745</v>
          </cell>
          <cell r="GW20">
            <v>720</v>
          </cell>
          <cell r="GX20">
            <v>744</v>
          </cell>
          <cell r="GY20">
            <v>744</v>
          </cell>
          <cell r="GZ20">
            <v>672</v>
          </cell>
          <cell r="HA20">
            <v>744</v>
          </cell>
          <cell r="HB20">
            <v>719</v>
          </cell>
          <cell r="HC20">
            <v>744</v>
          </cell>
          <cell r="HD20">
            <v>720</v>
          </cell>
          <cell r="HE20">
            <v>744</v>
          </cell>
          <cell r="HF20">
            <v>744</v>
          </cell>
          <cell r="HG20">
            <v>720</v>
          </cell>
          <cell r="HH20">
            <v>745</v>
          </cell>
          <cell r="HI20">
            <v>720</v>
          </cell>
          <cell r="HJ20">
            <v>744</v>
          </cell>
          <cell r="HK20">
            <v>744</v>
          </cell>
          <cell r="HL20">
            <v>672</v>
          </cell>
          <cell r="HM20">
            <v>744</v>
          </cell>
          <cell r="HN20">
            <v>719</v>
          </cell>
          <cell r="HO20">
            <v>744</v>
          </cell>
          <cell r="HP20">
            <v>720</v>
          </cell>
          <cell r="HQ20">
            <v>744</v>
          </cell>
          <cell r="HR20">
            <v>744</v>
          </cell>
          <cell r="HS20">
            <v>720</v>
          </cell>
          <cell r="HT20">
            <v>745</v>
          </cell>
          <cell r="HU20">
            <v>720</v>
          </cell>
          <cell r="HV20">
            <v>744</v>
          </cell>
          <cell r="HW20">
            <v>744</v>
          </cell>
          <cell r="HX20">
            <v>672</v>
          </cell>
          <cell r="HY20">
            <v>744</v>
          </cell>
          <cell r="HZ20">
            <v>719</v>
          </cell>
          <cell r="IA20">
            <v>744</v>
          </cell>
          <cell r="IB20">
            <v>720</v>
          </cell>
          <cell r="IC20">
            <v>744</v>
          </cell>
          <cell r="ID20">
            <v>744</v>
          </cell>
          <cell r="IE20">
            <v>720</v>
          </cell>
          <cell r="IF20">
            <v>745</v>
          </cell>
          <cell r="IG20">
            <v>720</v>
          </cell>
          <cell r="IH20">
            <v>744</v>
          </cell>
          <cell r="II20">
            <v>744</v>
          </cell>
          <cell r="IJ20">
            <v>696</v>
          </cell>
          <cell r="IK20">
            <v>744</v>
          </cell>
          <cell r="IL20">
            <v>719</v>
          </cell>
          <cell r="IM20">
            <v>744</v>
          </cell>
          <cell r="IN20">
            <v>720</v>
          </cell>
          <cell r="IO20">
            <v>744</v>
          </cell>
          <cell r="IP20">
            <v>744</v>
          </cell>
          <cell r="IQ20">
            <v>720</v>
          </cell>
          <cell r="IR20">
            <v>745</v>
          </cell>
          <cell r="IS20">
            <v>720</v>
          </cell>
          <cell r="IT20">
            <v>744</v>
          </cell>
        </row>
        <row r="21">
          <cell r="C21">
            <v>39448</v>
          </cell>
          <cell r="G21">
            <v>39594</v>
          </cell>
          <cell r="I21">
            <v>39633</v>
          </cell>
          <cell r="K21">
            <v>39692</v>
          </cell>
          <cell r="M21">
            <v>39779</v>
          </cell>
          <cell r="N21">
            <v>39807</v>
          </cell>
          <cell r="O21">
            <v>39814</v>
          </cell>
          <cell r="S21">
            <v>39958</v>
          </cell>
          <cell r="U21">
            <v>39998</v>
          </cell>
          <cell r="W21">
            <v>40063</v>
          </cell>
          <cell r="Y21">
            <v>40143</v>
          </cell>
          <cell r="Z21">
            <v>40172</v>
          </cell>
          <cell r="AA21">
            <v>40179</v>
          </cell>
          <cell r="AE21">
            <v>40329</v>
          </cell>
          <cell r="AG21">
            <v>40364</v>
          </cell>
          <cell r="AI21">
            <v>40427</v>
          </cell>
          <cell r="AK21">
            <v>40507</v>
          </cell>
          <cell r="AL21">
            <v>40537</v>
          </cell>
          <cell r="AM21">
            <v>40544</v>
          </cell>
          <cell r="AQ21">
            <v>40693</v>
          </cell>
          <cell r="AS21">
            <v>40728</v>
          </cell>
          <cell r="AU21">
            <v>40791</v>
          </cell>
          <cell r="AW21">
            <v>40871</v>
          </cell>
          <cell r="AX21">
            <v>40903</v>
          </cell>
          <cell r="AY21">
            <v>40910</v>
          </cell>
          <cell r="BC21">
            <v>41057</v>
          </cell>
          <cell r="BE21">
            <v>41094</v>
          </cell>
          <cell r="BG21">
            <v>41155</v>
          </cell>
          <cell r="BI21">
            <v>41235</v>
          </cell>
          <cell r="BJ21">
            <v>41268</v>
          </cell>
          <cell r="BK21">
            <v>41275</v>
          </cell>
          <cell r="BO21">
            <v>41421</v>
          </cell>
          <cell r="BQ21">
            <v>41459</v>
          </cell>
          <cell r="BS21">
            <v>41519</v>
          </cell>
          <cell r="BU21">
            <v>41606</v>
          </cell>
          <cell r="BV21">
            <v>41633</v>
          </cell>
          <cell r="BW21">
            <v>41640</v>
          </cell>
          <cell r="CA21">
            <v>41785</v>
          </cell>
          <cell r="CC21">
            <v>41824</v>
          </cell>
          <cell r="CE21">
            <v>41883</v>
          </cell>
          <cell r="CG21">
            <v>41970</v>
          </cell>
          <cell r="CH21">
            <v>41998</v>
          </cell>
          <cell r="CI21">
            <v>42005</v>
          </cell>
          <cell r="CM21">
            <v>42149</v>
          </cell>
          <cell r="CO21">
            <v>42189</v>
          </cell>
          <cell r="CQ21">
            <v>42254</v>
          </cell>
          <cell r="CS21">
            <v>42334</v>
          </cell>
          <cell r="CT21">
            <v>42363</v>
          </cell>
          <cell r="CU21">
            <v>42370</v>
          </cell>
          <cell r="CY21">
            <v>42520</v>
          </cell>
          <cell r="DA21">
            <v>42555</v>
          </cell>
          <cell r="DC21">
            <v>42618</v>
          </cell>
          <cell r="DE21">
            <v>42698</v>
          </cell>
          <cell r="DF21">
            <v>42730</v>
          </cell>
          <cell r="DG21">
            <v>42737</v>
          </cell>
          <cell r="DK21">
            <v>42884</v>
          </cell>
          <cell r="DM21">
            <v>42920</v>
          </cell>
          <cell r="DO21">
            <v>42982</v>
          </cell>
          <cell r="DQ21">
            <v>43062</v>
          </cell>
          <cell r="DR21">
            <v>43094</v>
          </cell>
          <cell r="DS21">
            <v>43101</v>
          </cell>
          <cell r="DW21">
            <v>43248</v>
          </cell>
          <cell r="DY21">
            <v>43285</v>
          </cell>
          <cell r="EA21">
            <v>43346</v>
          </cell>
          <cell r="EC21">
            <v>43426</v>
          </cell>
          <cell r="ED21">
            <v>43459</v>
          </cell>
          <cell r="EE21">
            <v>43466</v>
          </cell>
          <cell r="EI21">
            <v>43612</v>
          </cell>
          <cell r="EK21">
            <v>43650</v>
          </cell>
          <cell r="EM21">
            <v>43710</v>
          </cell>
          <cell r="EO21">
            <v>43797</v>
          </cell>
          <cell r="EP21">
            <v>43824</v>
          </cell>
          <cell r="EQ21">
            <v>43831</v>
          </cell>
          <cell r="EU21">
            <v>43976</v>
          </cell>
          <cell r="EW21">
            <v>44016</v>
          </cell>
          <cell r="EY21">
            <v>44081</v>
          </cell>
          <cell r="FA21">
            <v>44161</v>
          </cell>
          <cell r="FB21">
            <v>44190</v>
          </cell>
          <cell r="FC21">
            <v>44197</v>
          </cell>
          <cell r="FG21">
            <v>44347</v>
          </cell>
          <cell r="FI21">
            <v>44382</v>
          </cell>
          <cell r="FK21">
            <v>44445</v>
          </cell>
          <cell r="FM21">
            <v>44525</v>
          </cell>
          <cell r="FN21">
            <v>44555</v>
          </cell>
          <cell r="FO21">
            <v>44562</v>
          </cell>
          <cell r="FS21">
            <v>44711</v>
          </cell>
          <cell r="FU21">
            <v>44746</v>
          </cell>
          <cell r="FW21">
            <v>44809</v>
          </cell>
          <cell r="FY21">
            <v>44889</v>
          </cell>
          <cell r="FZ21">
            <v>44921</v>
          </cell>
          <cell r="GA21">
            <v>44928</v>
          </cell>
          <cell r="GE21">
            <v>45075</v>
          </cell>
          <cell r="GG21">
            <v>45111</v>
          </cell>
          <cell r="GI21">
            <v>45173</v>
          </cell>
          <cell r="GK21">
            <v>45253</v>
          </cell>
          <cell r="GL21">
            <v>45285</v>
          </cell>
          <cell r="GM21">
            <v>45292</v>
          </cell>
          <cell r="GQ21">
            <v>45439</v>
          </cell>
          <cell r="GS21">
            <v>45477</v>
          </cell>
          <cell r="GU21">
            <v>45537</v>
          </cell>
          <cell r="GW21">
            <v>45624</v>
          </cell>
          <cell r="GX21">
            <v>45651</v>
          </cell>
          <cell r="GY21">
            <v>45658</v>
          </cell>
          <cell r="HC21">
            <v>45803</v>
          </cell>
          <cell r="HE21">
            <v>45842</v>
          </cell>
          <cell r="HG21">
            <v>45901</v>
          </cell>
          <cell r="HI21">
            <v>45988</v>
          </cell>
          <cell r="HJ21">
            <v>46016</v>
          </cell>
          <cell r="HK21">
            <v>46023</v>
          </cell>
          <cell r="HO21">
            <v>46167</v>
          </cell>
          <cell r="HQ21">
            <v>46207</v>
          </cell>
          <cell r="HS21">
            <v>46272</v>
          </cell>
          <cell r="HU21">
            <v>46352</v>
          </cell>
          <cell r="HV21">
            <v>46381</v>
          </cell>
          <cell r="HW21">
            <v>46388</v>
          </cell>
          <cell r="IA21">
            <v>46538</v>
          </cell>
          <cell r="IC21">
            <v>46573</v>
          </cell>
          <cell r="IE21">
            <v>46636</v>
          </cell>
          <cell r="IG21">
            <v>46716</v>
          </cell>
          <cell r="IH21">
            <v>46746</v>
          </cell>
          <cell r="II21">
            <v>46753</v>
          </cell>
          <cell r="IM21">
            <v>46902</v>
          </cell>
          <cell r="IO21">
            <v>46938</v>
          </cell>
          <cell r="IQ21">
            <v>47000</v>
          </cell>
          <cell r="IS21">
            <v>47080</v>
          </cell>
          <cell r="IT21">
            <v>47112</v>
          </cell>
        </row>
        <row r="26">
          <cell r="C26">
            <v>352</v>
          </cell>
          <cell r="D26">
            <v>336</v>
          </cell>
          <cell r="E26">
            <v>336</v>
          </cell>
          <cell r="F26">
            <v>352</v>
          </cell>
          <cell r="G26">
            <v>336</v>
          </cell>
          <cell r="H26">
            <v>336</v>
          </cell>
          <cell r="I26">
            <v>352</v>
          </cell>
          <cell r="J26">
            <v>336</v>
          </cell>
          <cell r="K26">
            <v>336</v>
          </cell>
          <cell r="L26">
            <v>368</v>
          </cell>
          <cell r="M26">
            <v>304</v>
          </cell>
          <cell r="N26">
            <v>352</v>
          </cell>
          <cell r="O26">
            <v>336</v>
          </cell>
          <cell r="P26">
            <v>320</v>
          </cell>
          <cell r="Q26">
            <v>352</v>
          </cell>
          <cell r="R26">
            <v>352</v>
          </cell>
          <cell r="S26">
            <v>320</v>
          </cell>
          <cell r="T26">
            <v>352</v>
          </cell>
          <cell r="U26">
            <v>352</v>
          </cell>
          <cell r="V26">
            <v>336</v>
          </cell>
          <cell r="W26">
            <v>336</v>
          </cell>
          <cell r="X26">
            <v>352</v>
          </cell>
          <cell r="Y26">
            <v>320</v>
          </cell>
          <cell r="Z26">
            <v>352</v>
          </cell>
          <cell r="AA26">
            <v>320</v>
          </cell>
          <cell r="AB26">
            <v>320</v>
          </cell>
          <cell r="AC26">
            <v>368</v>
          </cell>
          <cell r="AD26">
            <v>352</v>
          </cell>
          <cell r="AE26">
            <v>320</v>
          </cell>
          <cell r="AF26">
            <v>352</v>
          </cell>
          <cell r="AG26">
            <v>336</v>
          </cell>
          <cell r="AH26">
            <v>352</v>
          </cell>
          <cell r="AI26">
            <v>336</v>
          </cell>
          <cell r="AJ26">
            <v>336</v>
          </cell>
          <cell r="AK26">
            <v>336</v>
          </cell>
          <cell r="AL26">
            <v>352</v>
          </cell>
          <cell r="AM26">
            <v>320</v>
          </cell>
          <cell r="AN26">
            <v>320</v>
          </cell>
          <cell r="AO26">
            <v>368</v>
          </cell>
          <cell r="AP26">
            <v>336</v>
          </cell>
          <cell r="AQ26">
            <v>336</v>
          </cell>
          <cell r="AR26">
            <v>352</v>
          </cell>
          <cell r="AS26">
            <v>320</v>
          </cell>
          <cell r="AT26">
            <v>368</v>
          </cell>
          <cell r="AU26">
            <v>336</v>
          </cell>
          <cell r="AV26">
            <v>336</v>
          </cell>
          <cell r="AW26">
            <v>336</v>
          </cell>
          <cell r="AX26">
            <v>336</v>
          </cell>
          <cell r="AY26">
            <v>336</v>
          </cell>
          <cell r="AZ26">
            <v>336</v>
          </cell>
          <cell r="BA26">
            <v>352</v>
          </cell>
          <cell r="BB26">
            <v>336</v>
          </cell>
          <cell r="BC26">
            <v>352</v>
          </cell>
          <cell r="BD26">
            <v>336</v>
          </cell>
          <cell r="BE26">
            <v>336</v>
          </cell>
          <cell r="BF26">
            <v>368</v>
          </cell>
          <cell r="BG26">
            <v>304</v>
          </cell>
          <cell r="BH26">
            <v>368</v>
          </cell>
          <cell r="BI26">
            <v>336</v>
          </cell>
          <cell r="BJ26">
            <v>320</v>
          </cell>
          <cell r="BK26">
            <v>352</v>
          </cell>
          <cell r="BL26">
            <v>320</v>
          </cell>
          <cell r="BM26">
            <v>336</v>
          </cell>
          <cell r="BN26">
            <v>352</v>
          </cell>
          <cell r="BO26">
            <v>352</v>
          </cell>
          <cell r="BP26">
            <v>320</v>
          </cell>
          <cell r="BQ26">
            <v>352</v>
          </cell>
          <cell r="BR26">
            <v>352</v>
          </cell>
          <cell r="BS26">
            <v>320</v>
          </cell>
          <cell r="BT26">
            <v>368</v>
          </cell>
          <cell r="BU26">
            <v>320</v>
          </cell>
          <cell r="BV26">
            <v>336</v>
          </cell>
          <cell r="BW26">
            <v>352</v>
          </cell>
          <cell r="BX26">
            <v>320</v>
          </cell>
          <cell r="BY26">
            <v>336</v>
          </cell>
          <cell r="BZ26">
            <v>352</v>
          </cell>
          <cell r="CA26">
            <v>336</v>
          </cell>
          <cell r="CB26">
            <v>336</v>
          </cell>
          <cell r="CC26">
            <v>352</v>
          </cell>
          <cell r="CD26">
            <v>336</v>
          </cell>
          <cell r="CE26">
            <v>336</v>
          </cell>
          <cell r="CF26">
            <v>368</v>
          </cell>
          <cell r="CG26">
            <v>304</v>
          </cell>
          <cell r="CH26">
            <v>352</v>
          </cell>
          <cell r="CI26">
            <v>336</v>
          </cell>
          <cell r="CJ26">
            <v>320</v>
          </cell>
          <cell r="CK26">
            <v>352</v>
          </cell>
          <cell r="CL26">
            <v>352</v>
          </cell>
          <cell r="CM26">
            <v>320</v>
          </cell>
          <cell r="CN26">
            <v>352</v>
          </cell>
          <cell r="CO26">
            <v>352</v>
          </cell>
          <cell r="CP26">
            <v>336</v>
          </cell>
          <cell r="CQ26">
            <v>336</v>
          </cell>
          <cell r="CR26">
            <v>352</v>
          </cell>
          <cell r="CS26">
            <v>320</v>
          </cell>
          <cell r="CT26">
            <v>352</v>
          </cell>
          <cell r="CU26">
            <v>320</v>
          </cell>
          <cell r="CV26">
            <v>336</v>
          </cell>
          <cell r="CW26">
            <v>368</v>
          </cell>
          <cell r="CX26">
            <v>336</v>
          </cell>
          <cell r="CY26">
            <v>336</v>
          </cell>
          <cell r="CZ26">
            <v>352</v>
          </cell>
          <cell r="DA26">
            <v>320</v>
          </cell>
          <cell r="DB26">
            <v>368</v>
          </cell>
          <cell r="DC26">
            <v>336</v>
          </cell>
          <cell r="DD26">
            <v>336</v>
          </cell>
          <cell r="DE26">
            <v>336</v>
          </cell>
          <cell r="DF26">
            <v>336</v>
          </cell>
          <cell r="DG26">
            <v>336</v>
          </cell>
          <cell r="DH26">
            <v>320</v>
          </cell>
          <cell r="DI26">
            <v>368</v>
          </cell>
          <cell r="DJ26">
            <v>320</v>
          </cell>
          <cell r="DK26">
            <v>352</v>
          </cell>
          <cell r="DL26">
            <v>352</v>
          </cell>
          <cell r="DM26">
            <v>320</v>
          </cell>
          <cell r="DN26">
            <v>368</v>
          </cell>
          <cell r="DO26">
            <v>320</v>
          </cell>
          <cell r="DP26">
            <v>352</v>
          </cell>
          <cell r="DQ26">
            <v>336</v>
          </cell>
          <cell r="DR26">
            <v>320</v>
          </cell>
          <cell r="DS26">
            <v>352</v>
          </cell>
          <cell r="DT26">
            <v>320</v>
          </cell>
          <cell r="DU26">
            <v>352</v>
          </cell>
          <cell r="DV26">
            <v>336</v>
          </cell>
          <cell r="DW26">
            <v>352</v>
          </cell>
          <cell r="DX26">
            <v>336</v>
          </cell>
          <cell r="DY26">
            <v>336</v>
          </cell>
          <cell r="DZ26">
            <v>368</v>
          </cell>
          <cell r="EA26">
            <v>304</v>
          </cell>
          <cell r="EB26">
            <v>368</v>
          </cell>
          <cell r="EC26">
            <v>336</v>
          </cell>
          <cell r="ED26">
            <v>320</v>
          </cell>
          <cell r="EE26">
            <v>352</v>
          </cell>
          <cell r="EF26">
            <v>320</v>
          </cell>
          <cell r="EG26">
            <v>336</v>
          </cell>
          <cell r="EH26">
            <v>352</v>
          </cell>
          <cell r="EI26">
            <v>352</v>
          </cell>
          <cell r="EJ26">
            <v>320</v>
          </cell>
          <cell r="EK26">
            <v>352</v>
          </cell>
          <cell r="EL26">
            <v>352</v>
          </cell>
          <cell r="EM26">
            <v>320</v>
          </cell>
          <cell r="EN26">
            <v>368</v>
          </cell>
          <cell r="EO26">
            <v>320</v>
          </cell>
          <cell r="EP26">
            <v>336</v>
          </cell>
          <cell r="EQ26">
            <v>352</v>
          </cell>
          <cell r="ER26">
            <v>320</v>
          </cell>
          <cell r="ES26">
            <v>352</v>
          </cell>
          <cell r="ET26">
            <v>352</v>
          </cell>
          <cell r="EU26">
            <v>320</v>
          </cell>
          <cell r="EV26">
            <v>352</v>
          </cell>
          <cell r="EW26">
            <v>352</v>
          </cell>
          <cell r="EX26">
            <v>336</v>
          </cell>
          <cell r="EY26">
            <v>336</v>
          </cell>
          <cell r="EZ26">
            <v>352</v>
          </cell>
          <cell r="FA26">
            <v>320</v>
          </cell>
          <cell r="FB26">
            <v>352</v>
          </cell>
          <cell r="FC26">
            <v>320</v>
          </cell>
          <cell r="FD26">
            <v>320</v>
          </cell>
          <cell r="FE26">
            <v>368</v>
          </cell>
          <cell r="FF26">
            <v>352</v>
          </cell>
          <cell r="FG26">
            <v>320</v>
          </cell>
          <cell r="FH26">
            <v>352</v>
          </cell>
          <cell r="FI26">
            <v>336</v>
          </cell>
          <cell r="FJ26">
            <v>352</v>
          </cell>
          <cell r="FK26">
            <v>336</v>
          </cell>
          <cell r="FL26">
            <v>336</v>
          </cell>
          <cell r="FM26">
            <v>336</v>
          </cell>
          <cell r="FN26">
            <v>352</v>
          </cell>
          <cell r="FO26">
            <v>320</v>
          </cell>
          <cell r="FP26">
            <v>320</v>
          </cell>
          <cell r="FQ26">
            <v>368</v>
          </cell>
          <cell r="FR26">
            <v>336</v>
          </cell>
          <cell r="FS26">
            <v>336</v>
          </cell>
          <cell r="FT26">
            <v>352</v>
          </cell>
          <cell r="FU26">
            <v>320</v>
          </cell>
          <cell r="FV26">
            <v>368</v>
          </cell>
          <cell r="FW26">
            <v>336</v>
          </cell>
          <cell r="FX26">
            <v>336</v>
          </cell>
          <cell r="FY26">
            <v>336</v>
          </cell>
          <cell r="FZ26">
            <v>336</v>
          </cell>
          <cell r="GA26">
            <v>336</v>
          </cell>
          <cell r="GB26">
            <v>320</v>
          </cell>
          <cell r="GC26">
            <v>368</v>
          </cell>
          <cell r="GD26">
            <v>320</v>
          </cell>
          <cell r="GE26">
            <v>352</v>
          </cell>
          <cell r="GF26">
            <v>352</v>
          </cell>
          <cell r="GG26">
            <v>320</v>
          </cell>
          <cell r="GH26">
            <v>368</v>
          </cell>
          <cell r="GI26">
            <v>320</v>
          </cell>
          <cell r="GJ26">
            <v>352</v>
          </cell>
          <cell r="GK26">
            <v>336</v>
          </cell>
          <cell r="GL26">
            <v>320</v>
          </cell>
          <cell r="GM26">
            <v>352</v>
          </cell>
          <cell r="GN26">
            <v>336</v>
          </cell>
          <cell r="GO26">
            <v>336</v>
          </cell>
          <cell r="GP26">
            <v>352</v>
          </cell>
          <cell r="GQ26">
            <v>352</v>
          </cell>
          <cell r="GR26">
            <v>320</v>
          </cell>
          <cell r="GS26">
            <v>352</v>
          </cell>
          <cell r="GT26">
            <v>352</v>
          </cell>
          <cell r="GU26">
            <v>320</v>
          </cell>
          <cell r="GV26">
            <v>368</v>
          </cell>
          <cell r="GW26">
            <v>320</v>
          </cell>
          <cell r="GX26">
            <v>336</v>
          </cell>
          <cell r="GY26">
            <v>352</v>
          </cell>
          <cell r="GZ26">
            <v>320</v>
          </cell>
          <cell r="HA26">
            <v>336</v>
          </cell>
          <cell r="HB26">
            <v>352</v>
          </cell>
          <cell r="HC26">
            <v>336</v>
          </cell>
          <cell r="HD26">
            <v>336</v>
          </cell>
          <cell r="HE26">
            <v>352</v>
          </cell>
          <cell r="HF26">
            <v>336</v>
          </cell>
          <cell r="HG26">
            <v>336</v>
          </cell>
          <cell r="HH26">
            <v>368</v>
          </cell>
          <cell r="HI26">
            <v>304</v>
          </cell>
          <cell r="HJ26">
            <v>352</v>
          </cell>
          <cell r="HK26">
            <v>336</v>
          </cell>
          <cell r="HL26">
            <v>320</v>
          </cell>
          <cell r="HM26">
            <v>352</v>
          </cell>
          <cell r="HN26">
            <v>352</v>
          </cell>
          <cell r="HO26">
            <v>320</v>
          </cell>
          <cell r="HP26">
            <v>352</v>
          </cell>
          <cell r="HQ26">
            <v>352</v>
          </cell>
          <cell r="HR26">
            <v>336</v>
          </cell>
          <cell r="HS26">
            <v>336</v>
          </cell>
          <cell r="HT26">
            <v>352</v>
          </cell>
          <cell r="HU26">
            <v>320</v>
          </cell>
          <cell r="HV26">
            <v>352</v>
          </cell>
          <cell r="HW26">
            <v>320</v>
          </cell>
          <cell r="HX26">
            <v>320</v>
          </cell>
          <cell r="HY26">
            <v>368</v>
          </cell>
          <cell r="HZ26">
            <v>352</v>
          </cell>
          <cell r="IA26">
            <v>320</v>
          </cell>
          <cell r="IB26">
            <v>352</v>
          </cell>
          <cell r="IC26">
            <v>336</v>
          </cell>
          <cell r="ID26">
            <v>352</v>
          </cell>
          <cell r="IE26">
            <v>336</v>
          </cell>
          <cell r="IF26">
            <v>336</v>
          </cell>
          <cell r="IG26">
            <v>336</v>
          </cell>
          <cell r="IH26">
            <v>352</v>
          </cell>
          <cell r="II26">
            <v>320</v>
          </cell>
          <cell r="IJ26">
            <v>336</v>
          </cell>
          <cell r="IK26">
            <v>368</v>
          </cell>
          <cell r="IL26">
            <v>320</v>
          </cell>
          <cell r="IM26">
            <v>352</v>
          </cell>
          <cell r="IN26">
            <v>352</v>
          </cell>
          <cell r="IO26">
            <v>320</v>
          </cell>
          <cell r="IP26">
            <v>368</v>
          </cell>
          <cell r="IQ26">
            <v>320</v>
          </cell>
          <cell r="IR26">
            <v>352</v>
          </cell>
          <cell r="IS26">
            <v>336</v>
          </cell>
          <cell r="IT26">
            <v>320</v>
          </cell>
        </row>
        <row r="27">
          <cell r="C27">
            <v>392</v>
          </cell>
          <cell r="D27">
            <v>360</v>
          </cell>
          <cell r="E27">
            <v>408</v>
          </cell>
          <cell r="F27">
            <v>368</v>
          </cell>
          <cell r="G27">
            <v>408</v>
          </cell>
          <cell r="H27">
            <v>384</v>
          </cell>
          <cell r="I27">
            <v>392</v>
          </cell>
          <cell r="J27">
            <v>408</v>
          </cell>
          <cell r="K27">
            <v>384</v>
          </cell>
          <cell r="L27">
            <v>376</v>
          </cell>
          <cell r="M27">
            <v>416</v>
          </cell>
          <cell r="N27">
            <v>392</v>
          </cell>
          <cell r="O27">
            <v>408</v>
          </cell>
          <cell r="P27">
            <v>352</v>
          </cell>
          <cell r="Q27">
            <v>392</v>
          </cell>
          <cell r="R27">
            <v>368</v>
          </cell>
          <cell r="S27">
            <v>424</v>
          </cell>
          <cell r="T27">
            <v>368</v>
          </cell>
          <cell r="U27">
            <v>392</v>
          </cell>
          <cell r="V27">
            <v>408</v>
          </cell>
          <cell r="W27">
            <v>384</v>
          </cell>
          <cell r="X27">
            <v>392</v>
          </cell>
          <cell r="Y27">
            <v>400</v>
          </cell>
          <cell r="Z27">
            <v>392</v>
          </cell>
          <cell r="AA27">
            <v>424</v>
          </cell>
          <cell r="AB27">
            <v>352</v>
          </cell>
          <cell r="AC27">
            <v>376</v>
          </cell>
          <cell r="AD27">
            <v>368</v>
          </cell>
          <cell r="AE27">
            <v>424</v>
          </cell>
          <cell r="AF27">
            <v>368</v>
          </cell>
          <cell r="AG27">
            <v>408</v>
          </cell>
          <cell r="AH27">
            <v>392</v>
          </cell>
          <cell r="AI27">
            <v>384</v>
          </cell>
          <cell r="AJ27">
            <v>408</v>
          </cell>
          <cell r="AK27">
            <v>384</v>
          </cell>
          <cell r="AL27">
            <v>392</v>
          </cell>
          <cell r="AM27">
            <v>424</v>
          </cell>
          <cell r="AN27">
            <v>352</v>
          </cell>
          <cell r="AO27">
            <v>376</v>
          </cell>
          <cell r="AP27">
            <v>384</v>
          </cell>
          <cell r="AQ27">
            <v>408</v>
          </cell>
          <cell r="AR27">
            <v>368</v>
          </cell>
          <cell r="AS27">
            <v>424</v>
          </cell>
          <cell r="AT27">
            <v>376</v>
          </cell>
          <cell r="AU27">
            <v>384</v>
          </cell>
          <cell r="AV27">
            <v>408</v>
          </cell>
          <cell r="AW27">
            <v>384</v>
          </cell>
          <cell r="AX27">
            <v>408</v>
          </cell>
          <cell r="AY27">
            <v>408</v>
          </cell>
          <cell r="AZ27">
            <v>360</v>
          </cell>
          <cell r="BA27">
            <v>392</v>
          </cell>
          <cell r="BB27">
            <v>384</v>
          </cell>
          <cell r="BC27">
            <v>392</v>
          </cell>
          <cell r="BD27">
            <v>384</v>
          </cell>
          <cell r="BE27">
            <v>408</v>
          </cell>
          <cell r="BF27">
            <v>376</v>
          </cell>
          <cell r="BG27">
            <v>416</v>
          </cell>
          <cell r="BH27">
            <v>376</v>
          </cell>
          <cell r="BI27">
            <v>384</v>
          </cell>
          <cell r="BJ27">
            <v>424</v>
          </cell>
          <cell r="BK27">
            <v>392</v>
          </cell>
          <cell r="BL27">
            <v>352</v>
          </cell>
          <cell r="BM27">
            <v>408</v>
          </cell>
          <cell r="BN27">
            <v>368</v>
          </cell>
          <cell r="BO27">
            <v>392</v>
          </cell>
          <cell r="BP27">
            <v>400</v>
          </cell>
          <cell r="BQ27">
            <v>392</v>
          </cell>
          <cell r="BR27">
            <v>392</v>
          </cell>
          <cell r="BS27">
            <v>400</v>
          </cell>
          <cell r="BT27">
            <v>376</v>
          </cell>
          <cell r="BU27">
            <v>400</v>
          </cell>
          <cell r="BV27">
            <v>408</v>
          </cell>
          <cell r="BW27">
            <v>392</v>
          </cell>
          <cell r="BX27">
            <v>352</v>
          </cell>
          <cell r="BY27">
            <v>408</v>
          </cell>
          <cell r="BZ27">
            <v>368</v>
          </cell>
          <cell r="CA27">
            <v>408</v>
          </cell>
          <cell r="CB27">
            <v>384</v>
          </cell>
          <cell r="CC27">
            <v>392</v>
          </cell>
          <cell r="CD27">
            <v>408</v>
          </cell>
          <cell r="CE27">
            <v>384</v>
          </cell>
          <cell r="CF27">
            <v>376</v>
          </cell>
          <cell r="CG27">
            <v>416</v>
          </cell>
          <cell r="CH27">
            <v>392</v>
          </cell>
          <cell r="CI27">
            <v>408</v>
          </cell>
          <cell r="CJ27">
            <v>352</v>
          </cell>
          <cell r="CK27">
            <v>392</v>
          </cell>
          <cell r="CL27">
            <v>368</v>
          </cell>
          <cell r="CM27">
            <v>424</v>
          </cell>
          <cell r="CN27">
            <v>368</v>
          </cell>
          <cell r="CO27">
            <v>392</v>
          </cell>
          <cell r="CP27">
            <v>408</v>
          </cell>
          <cell r="CQ27">
            <v>384</v>
          </cell>
          <cell r="CR27">
            <v>392</v>
          </cell>
          <cell r="CS27">
            <v>400</v>
          </cell>
          <cell r="CT27">
            <v>392</v>
          </cell>
          <cell r="CU27">
            <v>424</v>
          </cell>
          <cell r="CV27">
            <v>360</v>
          </cell>
          <cell r="CW27">
            <v>376</v>
          </cell>
          <cell r="CX27">
            <v>384</v>
          </cell>
          <cell r="CY27">
            <v>408</v>
          </cell>
          <cell r="CZ27">
            <v>368</v>
          </cell>
          <cell r="DA27">
            <v>424</v>
          </cell>
          <cell r="DB27">
            <v>376</v>
          </cell>
          <cell r="DC27">
            <v>384</v>
          </cell>
          <cell r="DD27">
            <v>408</v>
          </cell>
          <cell r="DE27">
            <v>384</v>
          </cell>
          <cell r="DF27">
            <v>408</v>
          </cell>
          <cell r="DG27">
            <v>408</v>
          </cell>
          <cell r="DH27">
            <v>352</v>
          </cell>
          <cell r="DI27">
            <v>376</v>
          </cell>
          <cell r="DJ27">
            <v>400</v>
          </cell>
          <cell r="DK27">
            <v>392</v>
          </cell>
          <cell r="DL27">
            <v>368</v>
          </cell>
          <cell r="DM27">
            <v>424</v>
          </cell>
          <cell r="DN27">
            <v>376</v>
          </cell>
          <cell r="DO27">
            <v>400</v>
          </cell>
          <cell r="DP27">
            <v>392</v>
          </cell>
          <cell r="DQ27">
            <v>384</v>
          </cell>
          <cell r="DR27">
            <v>424</v>
          </cell>
          <cell r="DS27">
            <v>392</v>
          </cell>
          <cell r="DT27">
            <v>352</v>
          </cell>
          <cell r="DU27">
            <v>392</v>
          </cell>
          <cell r="DV27">
            <v>384</v>
          </cell>
          <cell r="DW27">
            <v>392</v>
          </cell>
          <cell r="DX27">
            <v>384</v>
          </cell>
          <cell r="DY27">
            <v>408</v>
          </cell>
          <cell r="DZ27">
            <v>376</v>
          </cell>
          <cell r="EA27">
            <v>416</v>
          </cell>
          <cell r="EB27">
            <v>376</v>
          </cell>
          <cell r="EC27">
            <v>384</v>
          </cell>
          <cell r="ED27">
            <v>424</v>
          </cell>
          <cell r="EE27">
            <v>392</v>
          </cell>
          <cell r="EF27">
            <v>352</v>
          </cell>
          <cell r="EG27">
            <v>408</v>
          </cell>
          <cell r="EH27">
            <v>368</v>
          </cell>
          <cell r="EI27">
            <v>392</v>
          </cell>
          <cell r="EJ27">
            <v>400</v>
          </cell>
          <cell r="EK27">
            <v>392</v>
          </cell>
          <cell r="EL27">
            <v>392</v>
          </cell>
          <cell r="EM27">
            <v>400</v>
          </cell>
          <cell r="EN27">
            <v>376</v>
          </cell>
          <cell r="EO27">
            <v>400</v>
          </cell>
          <cell r="EP27">
            <v>408</v>
          </cell>
          <cell r="EQ27">
            <v>392</v>
          </cell>
          <cell r="ER27">
            <v>376</v>
          </cell>
          <cell r="ES27">
            <v>392</v>
          </cell>
          <cell r="ET27">
            <v>368</v>
          </cell>
          <cell r="EU27">
            <v>424</v>
          </cell>
          <cell r="EV27">
            <v>368</v>
          </cell>
          <cell r="EW27">
            <v>392</v>
          </cell>
          <cell r="EX27">
            <v>408</v>
          </cell>
          <cell r="EY27">
            <v>384</v>
          </cell>
          <cell r="EZ27">
            <v>392</v>
          </cell>
          <cell r="FA27">
            <v>400</v>
          </cell>
          <cell r="FB27">
            <v>392</v>
          </cell>
          <cell r="FC27">
            <v>424</v>
          </cell>
          <cell r="FD27">
            <v>352</v>
          </cell>
          <cell r="FE27">
            <v>376</v>
          </cell>
          <cell r="FF27">
            <v>368</v>
          </cell>
          <cell r="FG27">
            <v>424</v>
          </cell>
          <cell r="FH27">
            <v>368</v>
          </cell>
          <cell r="FI27">
            <v>408</v>
          </cell>
          <cell r="FJ27">
            <v>392</v>
          </cell>
          <cell r="FK27">
            <v>384</v>
          </cell>
          <cell r="FL27">
            <v>408</v>
          </cell>
          <cell r="FM27">
            <v>384</v>
          </cell>
          <cell r="FN27">
            <v>392</v>
          </cell>
          <cell r="FO27">
            <v>424</v>
          </cell>
          <cell r="FP27">
            <v>352</v>
          </cell>
          <cell r="FQ27">
            <v>376</v>
          </cell>
          <cell r="FR27">
            <v>384</v>
          </cell>
          <cell r="FS27">
            <v>408</v>
          </cell>
          <cell r="FT27">
            <v>368</v>
          </cell>
          <cell r="FU27">
            <v>424</v>
          </cell>
          <cell r="FV27">
            <v>376</v>
          </cell>
          <cell r="FW27">
            <v>384</v>
          </cell>
          <cell r="FX27">
            <v>408</v>
          </cell>
          <cell r="FY27">
            <v>384</v>
          </cell>
          <cell r="FZ27">
            <v>408</v>
          </cell>
          <cell r="GA27">
            <v>408</v>
          </cell>
          <cell r="GB27">
            <v>352</v>
          </cell>
          <cell r="GC27">
            <v>376</v>
          </cell>
          <cell r="GD27">
            <v>400</v>
          </cell>
          <cell r="GE27">
            <v>392</v>
          </cell>
          <cell r="GF27">
            <v>368</v>
          </cell>
          <cell r="GG27">
            <v>424</v>
          </cell>
          <cell r="GH27">
            <v>376</v>
          </cell>
          <cell r="GI27">
            <v>400</v>
          </cell>
          <cell r="GJ27">
            <v>392</v>
          </cell>
          <cell r="GK27">
            <v>384</v>
          </cell>
          <cell r="GL27">
            <v>424</v>
          </cell>
          <cell r="GM27">
            <v>392</v>
          </cell>
          <cell r="GN27">
            <v>360</v>
          </cell>
          <cell r="GO27">
            <v>408</v>
          </cell>
          <cell r="GP27">
            <v>368</v>
          </cell>
          <cell r="GQ27">
            <v>392</v>
          </cell>
          <cell r="GR27">
            <v>400</v>
          </cell>
          <cell r="GS27">
            <v>392</v>
          </cell>
          <cell r="GT27">
            <v>392</v>
          </cell>
          <cell r="GU27">
            <v>400</v>
          </cell>
          <cell r="GV27">
            <v>376</v>
          </cell>
          <cell r="GW27">
            <v>400</v>
          </cell>
          <cell r="GX27">
            <v>408</v>
          </cell>
          <cell r="GY27">
            <v>392</v>
          </cell>
          <cell r="GZ27">
            <v>352</v>
          </cell>
          <cell r="HA27">
            <v>408</v>
          </cell>
          <cell r="HB27">
            <v>368</v>
          </cell>
          <cell r="HC27">
            <v>408</v>
          </cell>
          <cell r="HD27">
            <v>384</v>
          </cell>
          <cell r="HE27">
            <v>392</v>
          </cell>
          <cell r="HF27">
            <v>408</v>
          </cell>
          <cell r="HG27">
            <v>384</v>
          </cell>
          <cell r="HH27">
            <v>376</v>
          </cell>
          <cell r="HI27">
            <v>416</v>
          </cell>
          <cell r="HJ27">
            <v>392</v>
          </cell>
          <cell r="HK27">
            <v>408</v>
          </cell>
          <cell r="HL27">
            <v>352</v>
          </cell>
          <cell r="HM27">
            <v>392</v>
          </cell>
          <cell r="HN27">
            <v>368</v>
          </cell>
          <cell r="HO27">
            <v>424</v>
          </cell>
          <cell r="HP27">
            <v>368</v>
          </cell>
          <cell r="HQ27">
            <v>392</v>
          </cell>
          <cell r="HR27">
            <v>408</v>
          </cell>
          <cell r="HS27">
            <v>384</v>
          </cell>
          <cell r="HT27">
            <v>392</v>
          </cell>
          <cell r="HU27">
            <v>400</v>
          </cell>
          <cell r="HV27">
            <v>392</v>
          </cell>
          <cell r="HW27">
            <v>424</v>
          </cell>
          <cell r="HX27">
            <v>352</v>
          </cell>
          <cell r="HY27">
            <v>376</v>
          </cell>
          <cell r="HZ27">
            <v>368</v>
          </cell>
          <cell r="IA27">
            <v>424</v>
          </cell>
          <cell r="IB27">
            <v>368</v>
          </cell>
          <cell r="IC27">
            <v>408</v>
          </cell>
          <cell r="ID27">
            <v>392</v>
          </cell>
          <cell r="IE27">
            <v>384</v>
          </cell>
          <cell r="IF27">
            <v>408</v>
          </cell>
          <cell r="IG27">
            <v>384</v>
          </cell>
          <cell r="IH27">
            <v>392</v>
          </cell>
          <cell r="II27">
            <v>424</v>
          </cell>
          <cell r="IJ27">
            <v>360</v>
          </cell>
          <cell r="IK27">
            <v>376</v>
          </cell>
          <cell r="IL27">
            <v>400</v>
          </cell>
          <cell r="IM27">
            <v>392</v>
          </cell>
          <cell r="IN27">
            <v>368</v>
          </cell>
          <cell r="IO27">
            <v>424</v>
          </cell>
          <cell r="IP27">
            <v>376</v>
          </cell>
          <cell r="IQ27">
            <v>400</v>
          </cell>
          <cell r="IR27">
            <v>392</v>
          </cell>
          <cell r="IS27">
            <v>384</v>
          </cell>
          <cell r="IT27">
            <v>424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  <cell r="AA28">
            <v>744</v>
          </cell>
          <cell r="AB28">
            <v>672</v>
          </cell>
          <cell r="AC28">
            <v>744</v>
          </cell>
          <cell r="AD28">
            <v>720</v>
          </cell>
          <cell r="AE28">
            <v>744</v>
          </cell>
          <cell r="AF28">
            <v>720</v>
          </cell>
          <cell r="AG28">
            <v>744</v>
          </cell>
          <cell r="AH28">
            <v>744</v>
          </cell>
          <cell r="AI28">
            <v>720</v>
          </cell>
          <cell r="AJ28">
            <v>744</v>
          </cell>
          <cell r="AK28">
            <v>720</v>
          </cell>
          <cell r="AL28">
            <v>744</v>
          </cell>
          <cell r="AM28">
            <v>744</v>
          </cell>
          <cell r="AN28">
            <v>672</v>
          </cell>
          <cell r="AO28">
            <v>744</v>
          </cell>
          <cell r="AP28">
            <v>720</v>
          </cell>
          <cell r="AQ28">
            <v>744</v>
          </cell>
          <cell r="AR28">
            <v>720</v>
          </cell>
          <cell r="AS28">
            <v>744</v>
          </cell>
          <cell r="AT28">
            <v>744</v>
          </cell>
          <cell r="AU28">
            <v>720</v>
          </cell>
          <cell r="AV28">
            <v>744</v>
          </cell>
          <cell r="AW28">
            <v>720</v>
          </cell>
          <cell r="AX28">
            <v>744</v>
          </cell>
          <cell r="AY28">
            <v>744</v>
          </cell>
          <cell r="AZ28">
            <v>696</v>
          </cell>
          <cell r="BA28">
            <v>744</v>
          </cell>
          <cell r="BB28">
            <v>720</v>
          </cell>
          <cell r="BC28">
            <v>744</v>
          </cell>
          <cell r="BD28">
            <v>720</v>
          </cell>
          <cell r="BE28">
            <v>744</v>
          </cell>
          <cell r="BF28">
            <v>744</v>
          </cell>
          <cell r="BG28">
            <v>720</v>
          </cell>
          <cell r="BH28">
            <v>744</v>
          </cell>
          <cell r="BI28">
            <v>720</v>
          </cell>
          <cell r="BJ28">
            <v>744</v>
          </cell>
          <cell r="BK28">
            <v>744</v>
          </cell>
          <cell r="BL28">
            <v>672</v>
          </cell>
          <cell r="BM28">
            <v>744</v>
          </cell>
          <cell r="BN28">
            <v>720</v>
          </cell>
          <cell r="BO28">
            <v>744</v>
          </cell>
          <cell r="BP28">
            <v>720</v>
          </cell>
          <cell r="BQ28">
            <v>744</v>
          </cell>
          <cell r="BR28">
            <v>744</v>
          </cell>
          <cell r="BS28">
            <v>720</v>
          </cell>
          <cell r="BT28">
            <v>744</v>
          </cell>
          <cell r="BU28">
            <v>720</v>
          </cell>
          <cell r="BV28">
            <v>744</v>
          </cell>
          <cell r="BW28">
            <v>744</v>
          </cell>
          <cell r="BX28">
            <v>672</v>
          </cell>
          <cell r="BY28">
            <v>744</v>
          </cell>
          <cell r="BZ28">
            <v>720</v>
          </cell>
          <cell r="CA28">
            <v>744</v>
          </cell>
          <cell r="CB28">
            <v>720</v>
          </cell>
          <cell r="CC28">
            <v>744</v>
          </cell>
          <cell r="CD28">
            <v>744</v>
          </cell>
          <cell r="CE28">
            <v>720</v>
          </cell>
          <cell r="CF28">
            <v>744</v>
          </cell>
          <cell r="CG28">
            <v>720</v>
          </cell>
          <cell r="CH28">
            <v>744</v>
          </cell>
          <cell r="CI28">
            <v>744</v>
          </cell>
          <cell r="CJ28">
            <v>672</v>
          </cell>
          <cell r="CK28">
            <v>744</v>
          </cell>
          <cell r="CL28">
            <v>720</v>
          </cell>
          <cell r="CM28">
            <v>744</v>
          </cell>
          <cell r="CN28">
            <v>720</v>
          </cell>
          <cell r="CO28">
            <v>744</v>
          </cell>
          <cell r="CP28">
            <v>744</v>
          </cell>
          <cell r="CQ28">
            <v>720</v>
          </cell>
          <cell r="CR28">
            <v>744</v>
          </cell>
          <cell r="CS28">
            <v>720</v>
          </cell>
          <cell r="CT28">
            <v>744</v>
          </cell>
          <cell r="CU28">
            <v>744</v>
          </cell>
          <cell r="CV28">
            <v>696</v>
          </cell>
          <cell r="CW28">
            <v>744</v>
          </cell>
          <cell r="CX28">
            <v>720</v>
          </cell>
          <cell r="CY28">
            <v>744</v>
          </cell>
          <cell r="CZ28">
            <v>720</v>
          </cell>
          <cell r="DA28">
            <v>744</v>
          </cell>
          <cell r="DB28">
            <v>744</v>
          </cell>
          <cell r="DC28">
            <v>720</v>
          </cell>
          <cell r="DD28">
            <v>744</v>
          </cell>
          <cell r="DE28">
            <v>720</v>
          </cell>
          <cell r="DF28">
            <v>744</v>
          </cell>
          <cell r="DG28">
            <v>744</v>
          </cell>
          <cell r="DH28">
            <v>672</v>
          </cell>
          <cell r="DI28">
            <v>744</v>
          </cell>
          <cell r="DJ28">
            <v>720</v>
          </cell>
          <cell r="DK28">
            <v>744</v>
          </cell>
          <cell r="DL28">
            <v>720</v>
          </cell>
          <cell r="DM28">
            <v>744</v>
          </cell>
          <cell r="DN28">
            <v>744</v>
          </cell>
          <cell r="DO28">
            <v>720</v>
          </cell>
          <cell r="DP28">
            <v>744</v>
          </cell>
          <cell r="DQ28">
            <v>720</v>
          </cell>
          <cell r="DR28">
            <v>744</v>
          </cell>
          <cell r="DS28">
            <v>744</v>
          </cell>
          <cell r="DT28">
            <v>672</v>
          </cell>
          <cell r="DU28">
            <v>744</v>
          </cell>
          <cell r="DV28">
            <v>720</v>
          </cell>
          <cell r="DW28">
            <v>744</v>
          </cell>
          <cell r="DX28">
            <v>720</v>
          </cell>
          <cell r="DY28">
            <v>744</v>
          </cell>
          <cell r="DZ28">
            <v>744</v>
          </cell>
          <cell r="EA28">
            <v>720</v>
          </cell>
          <cell r="EB28">
            <v>744</v>
          </cell>
          <cell r="EC28">
            <v>720</v>
          </cell>
          <cell r="ED28">
            <v>744</v>
          </cell>
          <cell r="EE28">
            <v>744</v>
          </cell>
          <cell r="EF28">
            <v>672</v>
          </cell>
          <cell r="EG28">
            <v>744</v>
          </cell>
          <cell r="EH28">
            <v>720</v>
          </cell>
          <cell r="EI28">
            <v>744</v>
          </cell>
          <cell r="EJ28">
            <v>720</v>
          </cell>
          <cell r="EK28">
            <v>744</v>
          </cell>
          <cell r="EL28">
            <v>744</v>
          </cell>
          <cell r="EM28">
            <v>720</v>
          </cell>
          <cell r="EN28">
            <v>744</v>
          </cell>
          <cell r="EO28">
            <v>720</v>
          </cell>
          <cell r="EP28">
            <v>744</v>
          </cell>
          <cell r="EQ28">
            <v>744</v>
          </cell>
          <cell r="ER28">
            <v>696</v>
          </cell>
          <cell r="ES28">
            <v>744</v>
          </cell>
          <cell r="ET28">
            <v>720</v>
          </cell>
          <cell r="EU28">
            <v>744</v>
          </cell>
          <cell r="EV28">
            <v>720</v>
          </cell>
          <cell r="EW28">
            <v>744</v>
          </cell>
          <cell r="EX28">
            <v>744</v>
          </cell>
          <cell r="EY28">
            <v>720</v>
          </cell>
          <cell r="EZ28">
            <v>744</v>
          </cell>
          <cell r="FA28">
            <v>720</v>
          </cell>
          <cell r="FB28">
            <v>744</v>
          </cell>
          <cell r="FC28">
            <v>744</v>
          </cell>
          <cell r="FD28">
            <v>672</v>
          </cell>
          <cell r="FE28">
            <v>744</v>
          </cell>
          <cell r="FF28">
            <v>720</v>
          </cell>
          <cell r="FG28">
            <v>744</v>
          </cell>
          <cell r="FH28">
            <v>720</v>
          </cell>
          <cell r="FI28">
            <v>744</v>
          </cell>
          <cell r="FJ28">
            <v>744</v>
          </cell>
          <cell r="FK28">
            <v>720</v>
          </cell>
          <cell r="FL28">
            <v>744</v>
          </cell>
          <cell r="FM28">
            <v>720</v>
          </cell>
          <cell r="FN28">
            <v>744</v>
          </cell>
          <cell r="FO28">
            <v>744</v>
          </cell>
          <cell r="FP28">
            <v>672</v>
          </cell>
          <cell r="FQ28">
            <v>744</v>
          </cell>
          <cell r="FR28">
            <v>720</v>
          </cell>
          <cell r="FS28">
            <v>744</v>
          </cell>
          <cell r="FT28">
            <v>720</v>
          </cell>
          <cell r="FU28">
            <v>744</v>
          </cell>
          <cell r="FV28">
            <v>744</v>
          </cell>
          <cell r="FW28">
            <v>720</v>
          </cell>
          <cell r="FX28">
            <v>744</v>
          </cell>
          <cell r="FY28">
            <v>720</v>
          </cell>
          <cell r="FZ28">
            <v>744</v>
          </cell>
          <cell r="GA28">
            <v>744</v>
          </cell>
          <cell r="GB28">
            <v>672</v>
          </cell>
          <cell r="GC28">
            <v>744</v>
          </cell>
          <cell r="GD28">
            <v>720</v>
          </cell>
          <cell r="GE28">
            <v>744</v>
          </cell>
          <cell r="GF28">
            <v>720</v>
          </cell>
          <cell r="GG28">
            <v>744</v>
          </cell>
          <cell r="GH28">
            <v>744</v>
          </cell>
          <cell r="GI28">
            <v>720</v>
          </cell>
          <cell r="GJ28">
            <v>744</v>
          </cell>
          <cell r="GK28">
            <v>720</v>
          </cell>
          <cell r="GL28">
            <v>744</v>
          </cell>
          <cell r="GM28">
            <v>744</v>
          </cell>
          <cell r="GN28">
            <v>696</v>
          </cell>
          <cell r="GO28">
            <v>744</v>
          </cell>
          <cell r="GP28">
            <v>720</v>
          </cell>
          <cell r="GQ28">
            <v>744</v>
          </cell>
          <cell r="GR28">
            <v>720</v>
          </cell>
          <cell r="GS28">
            <v>744</v>
          </cell>
          <cell r="GT28">
            <v>744</v>
          </cell>
          <cell r="GU28">
            <v>720</v>
          </cell>
          <cell r="GV28">
            <v>744</v>
          </cell>
          <cell r="GW28">
            <v>720</v>
          </cell>
          <cell r="GX28">
            <v>744</v>
          </cell>
          <cell r="GY28">
            <v>744</v>
          </cell>
          <cell r="GZ28">
            <v>672</v>
          </cell>
          <cell r="HA28">
            <v>744</v>
          </cell>
          <cell r="HB28">
            <v>720</v>
          </cell>
          <cell r="HC28">
            <v>744</v>
          </cell>
          <cell r="HD28">
            <v>720</v>
          </cell>
          <cell r="HE28">
            <v>744</v>
          </cell>
          <cell r="HF28">
            <v>744</v>
          </cell>
          <cell r="HG28">
            <v>720</v>
          </cell>
          <cell r="HH28">
            <v>744</v>
          </cell>
          <cell r="HI28">
            <v>720</v>
          </cell>
          <cell r="HJ28">
            <v>744</v>
          </cell>
          <cell r="HK28">
            <v>744</v>
          </cell>
          <cell r="HL28">
            <v>672</v>
          </cell>
          <cell r="HM28">
            <v>744</v>
          </cell>
          <cell r="HN28">
            <v>720</v>
          </cell>
          <cell r="HO28">
            <v>744</v>
          </cell>
          <cell r="HP28">
            <v>720</v>
          </cell>
          <cell r="HQ28">
            <v>744</v>
          </cell>
          <cell r="HR28">
            <v>744</v>
          </cell>
          <cell r="HS28">
            <v>720</v>
          </cell>
          <cell r="HT28">
            <v>744</v>
          </cell>
          <cell r="HU28">
            <v>720</v>
          </cell>
          <cell r="HV28">
            <v>744</v>
          </cell>
          <cell r="HW28">
            <v>744</v>
          </cell>
          <cell r="HX28">
            <v>672</v>
          </cell>
          <cell r="HY28">
            <v>744</v>
          </cell>
          <cell r="HZ28">
            <v>720</v>
          </cell>
          <cell r="IA28">
            <v>744</v>
          </cell>
          <cell r="IB28">
            <v>720</v>
          </cell>
          <cell r="IC28">
            <v>744</v>
          </cell>
          <cell r="ID28">
            <v>744</v>
          </cell>
          <cell r="IE28">
            <v>720</v>
          </cell>
          <cell r="IF28">
            <v>744</v>
          </cell>
          <cell r="IG28">
            <v>720</v>
          </cell>
          <cell r="IH28">
            <v>744</v>
          </cell>
          <cell r="II28">
            <v>744</v>
          </cell>
          <cell r="IJ28">
            <v>696</v>
          </cell>
          <cell r="IK28">
            <v>744</v>
          </cell>
          <cell r="IL28">
            <v>720</v>
          </cell>
          <cell r="IM28">
            <v>744</v>
          </cell>
          <cell r="IN28">
            <v>720</v>
          </cell>
          <cell r="IO28">
            <v>744</v>
          </cell>
          <cell r="IP28">
            <v>744</v>
          </cell>
          <cell r="IQ28">
            <v>720</v>
          </cell>
          <cell r="IR28">
            <v>744</v>
          </cell>
          <cell r="IS28">
            <v>720</v>
          </cell>
          <cell r="IT28">
            <v>744</v>
          </cell>
        </row>
        <row r="29">
          <cell r="C29">
            <v>392</v>
          </cell>
          <cell r="D29">
            <v>360</v>
          </cell>
          <cell r="E29">
            <v>408</v>
          </cell>
          <cell r="F29">
            <v>367</v>
          </cell>
          <cell r="G29">
            <v>408</v>
          </cell>
          <cell r="H29">
            <v>384</v>
          </cell>
          <cell r="I29">
            <v>392</v>
          </cell>
          <cell r="J29">
            <v>408</v>
          </cell>
          <cell r="K29">
            <v>384</v>
          </cell>
          <cell r="L29">
            <v>377</v>
          </cell>
          <cell r="M29">
            <v>416</v>
          </cell>
          <cell r="N29">
            <v>392</v>
          </cell>
          <cell r="O29">
            <v>408</v>
          </cell>
          <cell r="P29">
            <v>352</v>
          </cell>
          <cell r="Q29">
            <v>392</v>
          </cell>
          <cell r="R29">
            <v>367</v>
          </cell>
          <cell r="S29">
            <v>424</v>
          </cell>
          <cell r="T29">
            <v>368</v>
          </cell>
          <cell r="U29">
            <v>392</v>
          </cell>
          <cell r="V29">
            <v>408</v>
          </cell>
          <cell r="W29">
            <v>384</v>
          </cell>
          <cell r="X29">
            <v>393</v>
          </cell>
          <cell r="Y29">
            <v>400</v>
          </cell>
          <cell r="Z29">
            <v>392</v>
          </cell>
          <cell r="AA29">
            <v>424</v>
          </cell>
          <cell r="AB29">
            <v>352</v>
          </cell>
          <cell r="AC29">
            <v>376</v>
          </cell>
          <cell r="AD29">
            <v>367</v>
          </cell>
          <cell r="AE29">
            <v>424</v>
          </cell>
          <cell r="AF29">
            <v>368</v>
          </cell>
          <cell r="AG29">
            <v>408</v>
          </cell>
          <cell r="AH29">
            <v>392</v>
          </cell>
          <cell r="AI29">
            <v>384</v>
          </cell>
          <cell r="AJ29">
            <v>409</v>
          </cell>
          <cell r="AK29">
            <v>384</v>
          </cell>
          <cell r="AL29">
            <v>392</v>
          </cell>
          <cell r="AM29">
            <v>424</v>
          </cell>
          <cell r="AN29">
            <v>352</v>
          </cell>
          <cell r="AO29">
            <v>376</v>
          </cell>
          <cell r="AP29">
            <v>383</v>
          </cell>
          <cell r="AQ29">
            <v>408</v>
          </cell>
          <cell r="AR29">
            <v>368</v>
          </cell>
          <cell r="AS29">
            <v>424</v>
          </cell>
          <cell r="AT29">
            <v>376</v>
          </cell>
          <cell r="AU29">
            <v>384</v>
          </cell>
          <cell r="AV29">
            <v>409</v>
          </cell>
          <cell r="AW29">
            <v>384</v>
          </cell>
          <cell r="AX29">
            <v>408</v>
          </cell>
          <cell r="AY29">
            <v>408</v>
          </cell>
          <cell r="AZ29">
            <v>360</v>
          </cell>
          <cell r="BA29">
            <v>392</v>
          </cell>
          <cell r="BB29">
            <v>383</v>
          </cell>
          <cell r="BC29">
            <v>392</v>
          </cell>
          <cell r="BD29">
            <v>384</v>
          </cell>
          <cell r="BE29">
            <v>408</v>
          </cell>
          <cell r="BF29">
            <v>376</v>
          </cell>
          <cell r="BG29">
            <v>416</v>
          </cell>
          <cell r="BH29">
            <v>377</v>
          </cell>
          <cell r="BI29">
            <v>384</v>
          </cell>
          <cell r="BJ29">
            <v>424</v>
          </cell>
          <cell r="BK29">
            <v>392</v>
          </cell>
          <cell r="BL29">
            <v>352</v>
          </cell>
          <cell r="BM29">
            <v>408</v>
          </cell>
          <cell r="BN29">
            <v>367</v>
          </cell>
          <cell r="BO29">
            <v>392</v>
          </cell>
          <cell r="BP29">
            <v>400</v>
          </cell>
          <cell r="BQ29">
            <v>392</v>
          </cell>
          <cell r="BR29">
            <v>392</v>
          </cell>
          <cell r="BS29">
            <v>400</v>
          </cell>
          <cell r="BT29">
            <v>377</v>
          </cell>
          <cell r="BU29">
            <v>400</v>
          </cell>
          <cell r="BV29">
            <v>408</v>
          </cell>
          <cell r="BW29">
            <v>392</v>
          </cell>
          <cell r="BX29">
            <v>352</v>
          </cell>
          <cell r="BY29">
            <v>408</v>
          </cell>
          <cell r="BZ29">
            <v>367</v>
          </cell>
          <cell r="CA29">
            <v>408</v>
          </cell>
          <cell r="CB29">
            <v>384</v>
          </cell>
          <cell r="CC29">
            <v>392</v>
          </cell>
          <cell r="CD29">
            <v>408</v>
          </cell>
          <cell r="CE29">
            <v>384</v>
          </cell>
          <cell r="CF29">
            <v>377</v>
          </cell>
          <cell r="CG29">
            <v>416</v>
          </cell>
          <cell r="CH29">
            <v>392</v>
          </cell>
          <cell r="CI29">
            <v>408</v>
          </cell>
          <cell r="CJ29">
            <v>352</v>
          </cell>
          <cell r="CK29">
            <v>392</v>
          </cell>
          <cell r="CL29">
            <v>367</v>
          </cell>
          <cell r="CM29">
            <v>424</v>
          </cell>
          <cell r="CN29">
            <v>368</v>
          </cell>
          <cell r="CO29">
            <v>392</v>
          </cell>
          <cell r="CP29">
            <v>408</v>
          </cell>
          <cell r="CQ29">
            <v>384</v>
          </cell>
          <cell r="CR29">
            <v>393</v>
          </cell>
          <cell r="CS29">
            <v>400</v>
          </cell>
          <cell r="CT29">
            <v>392</v>
          </cell>
          <cell r="CU29">
            <v>424</v>
          </cell>
          <cell r="CV29">
            <v>360</v>
          </cell>
          <cell r="CW29">
            <v>376</v>
          </cell>
          <cell r="CX29">
            <v>383</v>
          </cell>
          <cell r="CY29">
            <v>408</v>
          </cell>
          <cell r="CZ29">
            <v>368</v>
          </cell>
          <cell r="DA29">
            <v>424</v>
          </cell>
          <cell r="DB29">
            <v>376</v>
          </cell>
          <cell r="DC29">
            <v>384</v>
          </cell>
          <cell r="DD29">
            <v>409</v>
          </cell>
          <cell r="DE29">
            <v>384</v>
          </cell>
          <cell r="DF29">
            <v>408</v>
          </cell>
          <cell r="DG29">
            <v>408</v>
          </cell>
          <cell r="DH29">
            <v>352</v>
          </cell>
          <cell r="DI29">
            <v>376</v>
          </cell>
          <cell r="DJ29">
            <v>399</v>
          </cell>
          <cell r="DK29">
            <v>392</v>
          </cell>
          <cell r="DL29">
            <v>368</v>
          </cell>
          <cell r="DM29">
            <v>424</v>
          </cell>
          <cell r="DN29">
            <v>376</v>
          </cell>
          <cell r="DO29">
            <v>400</v>
          </cell>
          <cell r="DP29">
            <v>393</v>
          </cell>
          <cell r="DQ29">
            <v>384</v>
          </cell>
          <cell r="DR29">
            <v>424</v>
          </cell>
          <cell r="DS29">
            <v>392</v>
          </cell>
          <cell r="DT29">
            <v>352</v>
          </cell>
          <cell r="DU29">
            <v>392</v>
          </cell>
          <cell r="DV29">
            <v>383</v>
          </cell>
          <cell r="DW29">
            <v>392</v>
          </cell>
          <cell r="DX29">
            <v>384</v>
          </cell>
          <cell r="DY29">
            <v>408</v>
          </cell>
          <cell r="DZ29">
            <v>376</v>
          </cell>
          <cell r="EA29">
            <v>416</v>
          </cell>
          <cell r="EB29">
            <v>377</v>
          </cell>
          <cell r="EC29">
            <v>384</v>
          </cell>
          <cell r="ED29">
            <v>424</v>
          </cell>
          <cell r="EE29">
            <v>392</v>
          </cell>
          <cell r="EF29">
            <v>352</v>
          </cell>
          <cell r="EG29">
            <v>408</v>
          </cell>
          <cell r="EH29">
            <v>367</v>
          </cell>
          <cell r="EI29">
            <v>392</v>
          </cell>
          <cell r="EJ29">
            <v>400</v>
          </cell>
          <cell r="EK29">
            <v>392</v>
          </cell>
          <cell r="EL29">
            <v>392</v>
          </cell>
          <cell r="EM29">
            <v>400</v>
          </cell>
          <cell r="EN29">
            <v>377</v>
          </cell>
          <cell r="EO29">
            <v>400</v>
          </cell>
          <cell r="EP29">
            <v>408</v>
          </cell>
          <cell r="EQ29">
            <v>392</v>
          </cell>
          <cell r="ER29">
            <v>376</v>
          </cell>
          <cell r="ES29">
            <v>392</v>
          </cell>
          <cell r="ET29">
            <v>367</v>
          </cell>
          <cell r="EU29">
            <v>424</v>
          </cell>
          <cell r="EV29">
            <v>368</v>
          </cell>
          <cell r="EW29">
            <v>392</v>
          </cell>
          <cell r="EX29">
            <v>408</v>
          </cell>
          <cell r="EY29">
            <v>384</v>
          </cell>
          <cell r="EZ29">
            <v>393</v>
          </cell>
          <cell r="FA29">
            <v>400</v>
          </cell>
          <cell r="FB29">
            <v>392</v>
          </cell>
          <cell r="FC29">
            <v>424</v>
          </cell>
          <cell r="FD29">
            <v>352</v>
          </cell>
          <cell r="FE29">
            <v>376</v>
          </cell>
          <cell r="FF29">
            <v>367</v>
          </cell>
          <cell r="FG29">
            <v>424</v>
          </cell>
          <cell r="FH29">
            <v>368</v>
          </cell>
          <cell r="FI29">
            <v>408</v>
          </cell>
          <cell r="FJ29">
            <v>392</v>
          </cell>
          <cell r="FK29">
            <v>384</v>
          </cell>
          <cell r="FL29">
            <v>409</v>
          </cell>
          <cell r="FM29">
            <v>384</v>
          </cell>
          <cell r="FN29">
            <v>392</v>
          </cell>
          <cell r="FO29">
            <v>424</v>
          </cell>
          <cell r="FP29">
            <v>352</v>
          </cell>
          <cell r="FQ29">
            <v>376</v>
          </cell>
          <cell r="FR29">
            <v>383</v>
          </cell>
          <cell r="FS29">
            <v>408</v>
          </cell>
          <cell r="FT29">
            <v>368</v>
          </cell>
          <cell r="FU29">
            <v>424</v>
          </cell>
          <cell r="FV29">
            <v>376</v>
          </cell>
          <cell r="FW29">
            <v>384</v>
          </cell>
          <cell r="FX29">
            <v>409</v>
          </cell>
          <cell r="FY29">
            <v>384</v>
          </cell>
          <cell r="FZ29">
            <v>408</v>
          </cell>
          <cell r="GA29">
            <v>408</v>
          </cell>
          <cell r="GB29">
            <v>352</v>
          </cell>
          <cell r="GC29">
            <v>376</v>
          </cell>
          <cell r="GD29">
            <v>399</v>
          </cell>
          <cell r="GE29">
            <v>392</v>
          </cell>
          <cell r="GF29">
            <v>368</v>
          </cell>
          <cell r="GG29">
            <v>424</v>
          </cell>
          <cell r="GH29">
            <v>376</v>
          </cell>
          <cell r="GI29">
            <v>400</v>
          </cell>
          <cell r="GJ29">
            <v>393</v>
          </cell>
          <cell r="GK29">
            <v>384</v>
          </cell>
          <cell r="GL29">
            <v>424</v>
          </cell>
          <cell r="GM29">
            <v>392</v>
          </cell>
          <cell r="GN29">
            <v>360</v>
          </cell>
          <cell r="GO29">
            <v>408</v>
          </cell>
          <cell r="GP29">
            <v>367</v>
          </cell>
          <cell r="GQ29">
            <v>392</v>
          </cell>
          <cell r="GR29">
            <v>400</v>
          </cell>
          <cell r="GS29">
            <v>392</v>
          </cell>
          <cell r="GT29">
            <v>392</v>
          </cell>
          <cell r="GU29">
            <v>400</v>
          </cell>
          <cell r="GV29">
            <v>377</v>
          </cell>
          <cell r="GW29">
            <v>400</v>
          </cell>
          <cell r="GX29">
            <v>408</v>
          </cell>
          <cell r="GY29">
            <v>392</v>
          </cell>
          <cell r="GZ29">
            <v>352</v>
          </cell>
          <cell r="HA29">
            <v>408</v>
          </cell>
          <cell r="HB29">
            <v>367</v>
          </cell>
          <cell r="HC29">
            <v>408</v>
          </cell>
          <cell r="HD29">
            <v>384</v>
          </cell>
          <cell r="HE29">
            <v>392</v>
          </cell>
          <cell r="HF29">
            <v>408</v>
          </cell>
          <cell r="HG29">
            <v>384</v>
          </cell>
          <cell r="HH29">
            <v>377</v>
          </cell>
          <cell r="HI29">
            <v>416</v>
          </cell>
          <cell r="HJ29">
            <v>392</v>
          </cell>
          <cell r="HK29">
            <v>408</v>
          </cell>
          <cell r="HL29">
            <v>352</v>
          </cell>
          <cell r="HM29">
            <v>392</v>
          </cell>
          <cell r="HN29">
            <v>367</v>
          </cell>
          <cell r="HO29">
            <v>424</v>
          </cell>
          <cell r="HP29">
            <v>368</v>
          </cell>
          <cell r="HQ29">
            <v>392</v>
          </cell>
          <cell r="HR29">
            <v>408</v>
          </cell>
          <cell r="HS29">
            <v>384</v>
          </cell>
          <cell r="HT29">
            <v>393</v>
          </cell>
          <cell r="HU29">
            <v>400</v>
          </cell>
          <cell r="HV29">
            <v>392</v>
          </cell>
          <cell r="HW29">
            <v>424</v>
          </cell>
          <cell r="HX29">
            <v>352</v>
          </cell>
          <cell r="HY29">
            <v>376</v>
          </cell>
          <cell r="HZ29">
            <v>367</v>
          </cell>
          <cell r="IA29">
            <v>424</v>
          </cell>
          <cell r="IB29">
            <v>368</v>
          </cell>
          <cell r="IC29">
            <v>408</v>
          </cell>
          <cell r="ID29">
            <v>392</v>
          </cell>
          <cell r="IE29">
            <v>384</v>
          </cell>
          <cell r="IF29">
            <v>409</v>
          </cell>
          <cell r="IG29">
            <v>384</v>
          </cell>
          <cell r="IH29">
            <v>392</v>
          </cell>
          <cell r="II29">
            <v>424</v>
          </cell>
          <cell r="IJ29">
            <v>360</v>
          </cell>
          <cell r="IK29">
            <v>376</v>
          </cell>
          <cell r="IL29">
            <v>399</v>
          </cell>
          <cell r="IM29">
            <v>392</v>
          </cell>
          <cell r="IN29">
            <v>368</v>
          </cell>
          <cell r="IO29">
            <v>424</v>
          </cell>
          <cell r="IP29">
            <v>376</v>
          </cell>
          <cell r="IQ29">
            <v>400</v>
          </cell>
          <cell r="IR29">
            <v>393</v>
          </cell>
          <cell r="IS29">
            <v>384</v>
          </cell>
          <cell r="IT29">
            <v>424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3">
          <cell r="AP33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29">
          <cell r="AL29" t="str">
            <v>WY-ALL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  <sheetName val="E-W Assignments"/>
      <sheetName val="L&amp;R (Monthly) (2)"/>
    </sheetNames>
    <sheetDataSet>
      <sheetData sheetId="0"/>
      <sheetData sheetId="1" refreshError="1"/>
      <sheetData sheetId="2">
        <row r="245">
          <cell r="R245" t="str">
            <v>AMP Resources (Cove Fort)</v>
          </cell>
          <cell r="S245">
            <v>2</v>
          </cell>
        </row>
        <row r="246">
          <cell r="R246" t="str">
            <v>APGI 7X24 return</v>
          </cell>
          <cell r="S246">
            <v>6</v>
          </cell>
        </row>
        <row r="247">
          <cell r="R247" t="str">
            <v>APGI LLH return</v>
          </cell>
          <cell r="S247">
            <v>6</v>
          </cell>
        </row>
        <row r="248">
          <cell r="R248" t="str">
            <v>APS 6X16 at 4C</v>
          </cell>
          <cell r="S248">
            <v>3</v>
          </cell>
        </row>
        <row r="249">
          <cell r="R249" t="str">
            <v>APS 7X16 at 4C</v>
          </cell>
          <cell r="S249">
            <v>3</v>
          </cell>
        </row>
        <row r="250">
          <cell r="R250" t="str">
            <v>APS 7X16 at Mona</v>
          </cell>
          <cell r="S250">
            <v>3</v>
          </cell>
        </row>
        <row r="251">
          <cell r="R251" t="str">
            <v>APS Exchange</v>
          </cell>
          <cell r="S251">
            <v>6</v>
          </cell>
        </row>
        <row r="252">
          <cell r="R252" t="str">
            <v>APS Exchange deliver</v>
          </cell>
          <cell r="S252">
            <v>6</v>
          </cell>
        </row>
        <row r="253">
          <cell r="R253" t="str">
            <v>APS p207861</v>
          </cell>
          <cell r="S253">
            <v>6</v>
          </cell>
        </row>
        <row r="254">
          <cell r="R254" t="str">
            <v>APS s207860</v>
          </cell>
          <cell r="S254">
            <v>6</v>
          </cell>
        </row>
        <row r="255">
          <cell r="R255" t="str">
            <v>APS Supplemental Purchase coal</v>
          </cell>
          <cell r="S255">
            <v>2</v>
          </cell>
        </row>
        <row r="256">
          <cell r="R256" t="str">
            <v>APS Supplemental Purchase other</v>
          </cell>
          <cell r="S256">
            <v>2</v>
          </cell>
        </row>
        <row r="257">
          <cell r="R257" t="str">
            <v>Aquila hydro hedge</v>
          </cell>
          <cell r="S257">
            <v>2</v>
          </cell>
        </row>
        <row r="258">
          <cell r="R258" t="str">
            <v>Biomass (QF)</v>
          </cell>
          <cell r="S258">
            <v>4</v>
          </cell>
        </row>
        <row r="259">
          <cell r="R259" t="str">
            <v>Biomass Non-Generation</v>
          </cell>
          <cell r="S259">
            <v>4</v>
          </cell>
        </row>
        <row r="260">
          <cell r="R260" t="str">
            <v>Black Hills</v>
          </cell>
          <cell r="S260">
            <v>1</v>
          </cell>
        </row>
        <row r="261">
          <cell r="R261" t="str">
            <v>Black Hills Losses</v>
          </cell>
          <cell r="S261">
            <v>1</v>
          </cell>
        </row>
        <row r="262">
          <cell r="R262" t="str">
            <v>Black Hills Reserve (CTs)</v>
          </cell>
          <cell r="S262">
            <v>6</v>
          </cell>
        </row>
        <row r="263">
          <cell r="R263" t="str">
            <v>Blanding</v>
          </cell>
          <cell r="S263">
            <v>1</v>
          </cell>
        </row>
        <row r="264">
          <cell r="R264" t="str">
            <v>Blanding Purchase</v>
          </cell>
          <cell r="S264">
            <v>2</v>
          </cell>
        </row>
        <row r="265">
          <cell r="R265" t="str">
            <v>BPA FC II delivery</v>
          </cell>
          <cell r="S265">
            <v>6</v>
          </cell>
        </row>
        <row r="266">
          <cell r="R266" t="str">
            <v>BPA FC II Generation</v>
          </cell>
          <cell r="S266">
            <v>6</v>
          </cell>
        </row>
        <row r="267">
          <cell r="R267" t="str">
            <v>BPA FC IV delivery</v>
          </cell>
          <cell r="S267">
            <v>6</v>
          </cell>
        </row>
        <row r="268">
          <cell r="R268" t="str">
            <v>BPA FC IV Generation</v>
          </cell>
          <cell r="S268">
            <v>6</v>
          </cell>
        </row>
        <row r="269">
          <cell r="R269" t="str">
            <v>BPA Flathead Sale</v>
          </cell>
          <cell r="S269">
            <v>1</v>
          </cell>
        </row>
        <row r="270">
          <cell r="R270" t="str">
            <v>BPA Hermiston Losses</v>
          </cell>
          <cell r="S270">
            <v>8</v>
          </cell>
        </row>
        <row r="271">
          <cell r="R271" t="str">
            <v>BPA Palisades return</v>
          </cell>
          <cell r="S271">
            <v>6</v>
          </cell>
        </row>
        <row r="272">
          <cell r="R272" t="str">
            <v>BPA Palisades storage</v>
          </cell>
          <cell r="S272">
            <v>6</v>
          </cell>
        </row>
        <row r="273">
          <cell r="R273" t="str">
            <v>BPA Peaking</v>
          </cell>
          <cell r="S273">
            <v>6</v>
          </cell>
        </row>
        <row r="274">
          <cell r="R274" t="str">
            <v>BPA Peaking Replacement</v>
          </cell>
          <cell r="S274">
            <v>6</v>
          </cell>
        </row>
        <row r="275">
          <cell r="R275" t="str">
            <v>BPA So. Idaho Exchange In</v>
          </cell>
          <cell r="S275">
            <v>6</v>
          </cell>
        </row>
        <row r="276">
          <cell r="R276" t="str">
            <v>BPA So. Idaho Exchange Out</v>
          </cell>
          <cell r="S276">
            <v>6</v>
          </cell>
        </row>
        <row r="277">
          <cell r="R277" t="str">
            <v>BPA Spring Energy</v>
          </cell>
          <cell r="S277">
            <v>6</v>
          </cell>
        </row>
        <row r="278">
          <cell r="R278" t="str">
            <v>BPA Spring Energy deliver</v>
          </cell>
          <cell r="S278">
            <v>6</v>
          </cell>
        </row>
        <row r="279">
          <cell r="R279" t="str">
            <v>BPA Summer Storage</v>
          </cell>
          <cell r="S279">
            <v>6</v>
          </cell>
        </row>
        <row r="280">
          <cell r="R280" t="str">
            <v>BPA Summer Storage return</v>
          </cell>
          <cell r="S280">
            <v>6</v>
          </cell>
        </row>
        <row r="281">
          <cell r="R281" t="str">
            <v>BPA Wind Sale</v>
          </cell>
          <cell r="S281">
            <v>1</v>
          </cell>
        </row>
        <row r="282">
          <cell r="R282" t="str">
            <v>Bridger Losses In</v>
          </cell>
          <cell r="S282">
            <v>8</v>
          </cell>
        </row>
        <row r="283">
          <cell r="R283" t="str">
            <v>Bridger Losses Out</v>
          </cell>
          <cell r="S283">
            <v>8</v>
          </cell>
        </row>
        <row r="284">
          <cell r="R284" t="str">
            <v>California QF</v>
          </cell>
          <cell r="S284">
            <v>4</v>
          </cell>
        </row>
        <row r="285">
          <cell r="R285" t="str">
            <v>California Pre-MSP QF</v>
          </cell>
          <cell r="S285">
            <v>4</v>
          </cell>
        </row>
        <row r="286">
          <cell r="R286" t="str">
            <v>Canadian Entitlement CEAEA</v>
          </cell>
          <cell r="S286">
            <v>5</v>
          </cell>
        </row>
        <row r="287">
          <cell r="R287" t="str">
            <v>Cargill p483225</v>
          </cell>
          <cell r="S287">
            <v>6</v>
          </cell>
        </row>
        <row r="288">
          <cell r="R288" t="str">
            <v>Cargill p485290</v>
          </cell>
          <cell r="S288">
            <v>6</v>
          </cell>
        </row>
        <row r="289">
          <cell r="R289" t="str">
            <v>Cargill s483226</v>
          </cell>
          <cell r="S289">
            <v>6</v>
          </cell>
        </row>
        <row r="290">
          <cell r="R290" t="str">
            <v>Cargill s485289</v>
          </cell>
          <cell r="S290">
            <v>6</v>
          </cell>
        </row>
        <row r="291">
          <cell r="R291" t="str">
            <v>Chelan - Rocky Reach</v>
          </cell>
          <cell r="S291">
            <v>5</v>
          </cell>
        </row>
        <row r="292">
          <cell r="R292" t="str">
            <v>Chevron Wind QF</v>
          </cell>
          <cell r="S292">
            <v>4</v>
          </cell>
        </row>
        <row r="293">
          <cell r="R293" t="str">
            <v>Clark Displacement</v>
          </cell>
          <cell r="S293">
            <v>2</v>
          </cell>
        </row>
        <row r="294">
          <cell r="R294" t="str">
            <v>Clark Displacement Buy Back</v>
          </cell>
          <cell r="S294">
            <v>2</v>
          </cell>
        </row>
        <row r="295">
          <cell r="R295" t="str">
            <v>Clark River Road reserve</v>
          </cell>
          <cell r="S295">
            <v>2</v>
          </cell>
        </row>
        <row r="296">
          <cell r="R296" t="str">
            <v>CLARK S&amp;I</v>
          </cell>
          <cell r="S296">
            <v>2</v>
          </cell>
        </row>
        <row r="297">
          <cell r="R297" t="str">
            <v>Clark S&amp;I Base Capacity</v>
          </cell>
          <cell r="S297">
            <v>2</v>
          </cell>
        </row>
        <row r="298">
          <cell r="R298" t="str">
            <v>CLARK Storage &amp; Integration</v>
          </cell>
          <cell r="S298">
            <v>2</v>
          </cell>
        </row>
        <row r="299">
          <cell r="R299" t="str">
            <v>Clay Basin Gas Storage</v>
          </cell>
          <cell r="S299">
            <v>11</v>
          </cell>
        </row>
        <row r="300">
          <cell r="R300" t="str">
            <v>Co-Gen II QF</v>
          </cell>
          <cell r="S300">
            <v>4</v>
          </cell>
        </row>
        <row r="301">
          <cell r="R301" t="str">
            <v>Combine Hills</v>
          </cell>
          <cell r="S301">
            <v>2</v>
          </cell>
        </row>
        <row r="302">
          <cell r="R302" t="str">
            <v>Constellation p257677</v>
          </cell>
          <cell r="S302">
            <v>2</v>
          </cell>
        </row>
        <row r="303">
          <cell r="R303" t="str">
            <v>Constellation p257678</v>
          </cell>
          <cell r="S303">
            <v>2</v>
          </cell>
        </row>
        <row r="304">
          <cell r="R304" t="str">
            <v>Constellation p268849</v>
          </cell>
          <cell r="S304">
            <v>2</v>
          </cell>
        </row>
        <row r="305">
          <cell r="R305" t="str">
            <v>Cowlitz Swift deliver</v>
          </cell>
          <cell r="S305">
            <v>6</v>
          </cell>
        </row>
        <row r="306">
          <cell r="R306" t="str">
            <v>D.R. Johnson (QF)</v>
          </cell>
          <cell r="S306">
            <v>4</v>
          </cell>
        </row>
        <row r="307">
          <cell r="R307" t="str">
            <v>Deseret G&amp;T Expansion</v>
          </cell>
          <cell r="S307">
            <v>2</v>
          </cell>
        </row>
        <row r="308">
          <cell r="R308" t="str">
            <v>Deseret Purchase</v>
          </cell>
          <cell r="S308">
            <v>2</v>
          </cell>
        </row>
        <row r="309">
          <cell r="R309" t="str">
            <v>Douglas - Wells</v>
          </cell>
          <cell r="S309">
            <v>5</v>
          </cell>
        </row>
        <row r="310">
          <cell r="R310" t="str">
            <v>Douglas County Forest Products QF</v>
          </cell>
          <cell r="S310">
            <v>4</v>
          </cell>
        </row>
        <row r="311">
          <cell r="R311" t="str">
            <v>Douglas PUD - Lands Energy Share</v>
          </cell>
          <cell r="S311">
            <v>5</v>
          </cell>
        </row>
        <row r="312">
          <cell r="R312" t="str">
            <v>Douglas PUD Settlement</v>
          </cell>
          <cell r="S312">
            <v>2</v>
          </cell>
        </row>
        <row r="313">
          <cell r="R313" t="str">
            <v>DSM Cool Keeper Reserve</v>
          </cell>
          <cell r="S313">
            <v>8</v>
          </cell>
        </row>
        <row r="314">
          <cell r="R314" t="str">
            <v>DSM Idaho Irrigation</v>
          </cell>
          <cell r="S314">
            <v>8</v>
          </cell>
        </row>
        <row r="315">
          <cell r="R315" t="str">
            <v>DSM Idaho Irrigation Shifted</v>
          </cell>
          <cell r="S315">
            <v>8</v>
          </cell>
        </row>
        <row r="316">
          <cell r="R316" t="str">
            <v>DSM Utah Irrigation</v>
          </cell>
          <cell r="S316">
            <v>8</v>
          </cell>
        </row>
        <row r="317">
          <cell r="R317" t="str">
            <v>DSM Utah Irrigation Shifted</v>
          </cell>
          <cell r="S317">
            <v>8</v>
          </cell>
        </row>
        <row r="318">
          <cell r="R318" t="str">
            <v>Duke HLH</v>
          </cell>
          <cell r="S318">
            <v>2</v>
          </cell>
        </row>
        <row r="319">
          <cell r="R319" t="str">
            <v>Duke p99206</v>
          </cell>
          <cell r="S319">
            <v>2</v>
          </cell>
        </row>
        <row r="320">
          <cell r="R320" t="str">
            <v>East Control Area Sale</v>
          </cell>
          <cell r="S320">
            <v>1</v>
          </cell>
        </row>
        <row r="321">
          <cell r="R321" t="str">
            <v>Electric Swaps - East</v>
          </cell>
          <cell r="S321">
            <v>13</v>
          </cell>
        </row>
        <row r="322">
          <cell r="R322" t="str">
            <v>Electric Swaps - West</v>
          </cell>
          <cell r="S322">
            <v>13</v>
          </cell>
        </row>
        <row r="323">
          <cell r="R323" t="str">
            <v>Evergreen BioPower QF</v>
          </cell>
          <cell r="S323">
            <v>4</v>
          </cell>
        </row>
        <row r="324">
          <cell r="R324" t="str">
            <v>EWEB FC I delivery</v>
          </cell>
          <cell r="S324">
            <v>6</v>
          </cell>
        </row>
        <row r="325">
          <cell r="R325" t="str">
            <v>EWEB FC I Generation</v>
          </cell>
          <cell r="S325">
            <v>6</v>
          </cell>
        </row>
        <row r="326">
          <cell r="R326" t="str">
            <v>EWEB/BPA Wind Sale</v>
          </cell>
          <cell r="S326">
            <v>6</v>
          </cell>
        </row>
        <row r="327">
          <cell r="R327" t="str">
            <v>Excess Gas Sales</v>
          </cell>
          <cell r="S327">
            <v>11</v>
          </cell>
        </row>
        <row r="328">
          <cell r="R328" t="str">
            <v>ExxonMobil QF</v>
          </cell>
          <cell r="S328">
            <v>4</v>
          </cell>
        </row>
        <row r="329">
          <cell r="R329" t="str">
            <v>Flathead &amp; ENI Sale</v>
          </cell>
          <cell r="S329">
            <v>1</v>
          </cell>
        </row>
        <row r="330">
          <cell r="R330" t="str">
            <v>Foote Creek I Generation</v>
          </cell>
          <cell r="S330">
            <v>9</v>
          </cell>
        </row>
        <row r="331">
          <cell r="R331" t="str">
            <v>Fort James (CoGen)</v>
          </cell>
          <cell r="S331">
            <v>2</v>
          </cell>
        </row>
        <row r="332">
          <cell r="R332" t="str">
            <v>Gas Swaps</v>
          </cell>
          <cell r="S332">
            <v>11</v>
          </cell>
        </row>
        <row r="333">
          <cell r="R333" t="str">
            <v>Gas Physical - East</v>
          </cell>
          <cell r="S333">
            <v>11</v>
          </cell>
        </row>
        <row r="334">
          <cell r="R334" t="str">
            <v>Gas Physical - West</v>
          </cell>
          <cell r="S334">
            <v>11</v>
          </cell>
        </row>
        <row r="335">
          <cell r="R335" t="str">
            <v>Gas Swaps - East</v>
          </cell>
          <cell r="S335">
            <v>11</v>
          </cell>
        </row>
        <row r="336">
          <cell r="R336" t="str">
            <v>Gas Swaps - West</v>
          </cell>
          <cell r="S336">
            <v>11</v>
          </cell>
        </row>
        <row r="337">
          <cell r="R337" t="str">
            <v>Gem State (City of Idaho Falls)</v>
          </cell>
          <cell r="S337">
            <v>2</v>
          </cell>
        </row>
        <row r="338">
          <cell r="R338" t="str">
            <v>Gem State Power Cost</v>
          </cell>
          <cell r="S338">
            <v>2</v>
          </cell>
        </row>
        <row r="339">
          <cell r="R339" t="str">
            <v>Glenrock Wind</v>
          </cell>
          <cell r="S339">
            <v>9</v>
          </cell>
        </row>
        <row r="340">
          <cell r="R340" t="str">
            <v>Glenrock III Wind</v>
          </cell>
          <cell r="S340">
            <v>9</v>
          </cell>
        </row>
        <row r="341">
          <cell r="R341" t="str">
            <v>Goodnoe Wind</v>
          </cell>
          <cell r="S341">
            <v>9</v>
          </cell>
        </row>
        <row r="342">
          <cell r="R342" t="str">
            <v>Grant - Priest Rapids</v>
          </cell>
          <cell r="S342">
            <v>5</v>
          </cell>
        </row>
        <row r="343">
          <cell r="R343" t="str">
            <v>Grant - Wanapum</v>
          </cell>
          <cell r="S343">
            <v>5</v>
          </cell>
        </row>
        <row r="344">
          <cell r="R344" t="str">
            <v>Grant County</v>
          </cell>
          <cell r="S344">
            <v>2</v>
          </cell>
        </row>
        <row r="345">
          <cell r="R345" t="str">
            <v>Grant Displacement</v>
          </cell>
          <cell r="S345">
            <v>5</v>
          </cell>
        </row>
        <row r="346">
          <cell r="R346" t="str">
            <v>Grant Meaningful Priority</v>
          </cell>
          <cell r="S346">
            <v>5</v>
          </cell>
        </row>
        <row r="347">
          <cell r="R347" t="str">
            <v>Grant Reasonable</v>
          </cell>
          <cell r="S347">
            <v>5</v>
          </cell>
        </row>
        <row r="348">
          <cell r="R348" t="str">
            <v>High Plains Wind</v>
          </cell>
          <cell r="S348">
            <v>9</v>
          </cell>
        </row>
        <row r="349">
          <cell r="R349" t="str">
            <v>Hermiston Purchase</v>
          </cell>
          <cell r="S349">
            <v>2</v>
          </cell>
        </row>
        <row r="350">
          <cell r="R350" t="str">
            <v>Hurricane Purchase</v>
          </cell>
          <cell r="S350">
            <v>2</v>
          </cell>
        </row>
        <row r="351">
          <cell r="R351" t="str">
            <v>Hurricane Sale</v>
          </cell>
          <cell r="S351">
            <v>1</v>
          </cell>
        </row>
        <row r="352">
          <cell r="R352" t="str">
            <v>Idaho Power P278538</v>
          </cell>
          <cell r="S352">
            <v>2</v>
          </cell>
        </row>
        <row r="353">
          <cell r="R353" t="str">
            <v>Idaho Power P278538 HLH</v>
          </cell>
          <cell r="S353">
            <v>2</v>
          </cell>
        </row>
        <row r="354">
          <cell r="R354" t="str">
            <v>Idaho Power P278538 LLH</v>
          </cell>
          <cell r="S354">
            <v>2</v>
          </cell>
        </row>
        <row r="355">
          <cell r="R355" t="str">
            <v>Idaho Power RTSA Purchase</v>
          </cell>
          <cell r="S355">
            <v>2</v>
          </cell>
        </row>
        <row r="356">
          <cell r="R356" t="str">
            <v>Idaho Power RTSA return</v>
          </cell>
          <cell r="S356">
            <v>8</v>
          </cell>
        </row>
        <row r="357">
          <cell r="R357" t="str">
            <v>Idaho QF</v>
          </cell>
          <cell r="S357">
            <v>4</v>
          </cell>
        </row>
        <row r="358">
          <cell r="R358" t="str">
            <v>Idaho Pre-MSP QF</v>
          </cell>
          <cell r="S358">
            <v>4</v>
          </cell>
        </row>
        <row r="359">
          <cell r="R359" t="str">
            <v>IPP Purchase</v>
          </cell>
          <cell r="S359">
            <v>2</v>
          </cell>
        </row>
        <row r="360">
          <cell r="R360" t="str">
            <v>IPP Sale (LADWP)</v>
          </cell>
          <cell r="S360">
            <v>1</v>
          </cell>
        </row>
        <row r="361">
          <cell r="R361" t="str">
            <v>IRP - DSM East Irrigation Ld Control</v>
          </cell>
          <cell r="S361">
            <v>7</v>
          </cell>
        </row>
        <row r="362">
          <cell r="R362" t="str">
            <v>IRP - DSM East Irrigation Ld Control - Return</v>
          </cell>
          <cell r="S362">
            <v>7</v>
          </cell>
        </row>
        <row r="363">
          <cell r="R363" t="str">
            <v>IRP - DSM East Summer Ld Control</v>
          </cell>
          <cell r="S363">
            <v>7</v>
          </cell>
        </row>
        <row r="364">
          <cell r="R364" t="str">
            <v>IRP - DSM East Summer Ld Control - Return</v>
          </cell>
          <cell r="S364">
            <v>7</v>
          </cell>
        </row>
        <row r="365">
          <cell r="R365" t="str">
            <v>IRP - DSM West Irrigation Ld Control</v>
          </cell>
          <cell r="S365">
            <v>7</v>
          </cell>
        </row>
        <row r="366">
          <cell r="R366" t="str">
            <v>IRP - DSM West Irrigation Ld Control - Return</v>
          </cell>
          <cell r="S366">
            <v>7</v>
          </cell>
        </row>
        <row r="367">
          <cell r="R367" t="str">
            <v>IRP - FOT Four Corners</v>
          </cell>
          <cell r="S367">
            <v>7</v>
          </cell>
        </row>
        <row r="368">
          <cell r="R368" t="str">
            <v>IRP - FOT Mid-C</v>
          </cell>
          <cell r="S368">
            <v>7</v>
          </cell>
        </row>
        <row r="369">
          <cell r="R369" t="str">
            <v>IRP - FOT West Main</v>
          </cell>
          <cell r="S369">
            <v>7</v>
          </cell>
        </row>
        <row r="370">
          <cell r="R370" t="str">
            <v>IRP - Wind Mid-C</v>
          </cell>
          <cell r="S370">
            <v>7</v>
          </cell>
        </row>
        <row r="371">
          <cell r="R371" t="str">
            <v>IRP - Wind Walla Walla</v>
          </cell>
          <cell r="S371">
            <v>7</v>
          </cell>
        </row>
        <row r="372">
          <cell r="R372" t="str">
            <v>IRP - Wind Wyoming SE</v>
          </cell>
          <cell r="S372">
            <v>7</v>
          </cell>
        </row>
        <row r="373">
          <cell r="R373" t="str">
            <v>IRP - Wind Wyoming SW</v>
          </cell>
          <cell r="S373">
            <v>7</v>
          </cell>
        </row>
        <row r="374">
          <cell r="R374" t="str">
            <v>IRP - Wind Yakima</v>
          </cell>
          <cell r="S374">
            <v>7</v>
          </cell>
        </row>
        <row r="375">
          <cell r="R375" t="str">
            <v>Kennecott Incentive</v>
          </cell>
          <cell r="S375">
            <v>2</v>
          </cell>
        </row>
        <row r="376">
          <cell r="R376" t="str">
            <v>Kennecott Incentive (Historical)</v>
          </cell>
          <cell r="S376">
            <v>2</v>
          </cell>
        </row>
        <row r="377">
          <cell r="R377" t="str">
            <v>Kennecott QF</v>
          </cell>
          <cell r="S377">
            <v>4</v>
          </cell>
        </row>
        <row r="378">
          <cell r="R378" t="str">
            <v>LADWP s491300</v>
          </cell>
          <cell r="S378">
            <v>1</v>
          </cell>
        </row>
        <row r="379">
          <cell r="R379" t="str">
            <v>LADWP s491301</v>
          </cell>
          <cell r="S379">
            <v>1</v>
          </cell>
        </row>
        <row r="380">
          <cell r="R380" t="str">
            <v>LADWP p491303</v>
          </cell>
          <cell r="S380">
            <v>2</v>
          </cell>
        </row>
        <row r="381">
          <cell r="R381" t="str">
            <v>LADWP s491303</v>
          </cell>
          <cell r="S381">
            <v>2</v>
          </cell>
        </row>
        <row r="382">
          <cell r="R382" t="str">
            <v>LADWP p491304</v>
          </cell>
          <cell r="S382">
            <v>2</v>
          </cell>
        </row>
        <row r="383">
          <cell r="R383" t="str">
            <v>LADWP s491304</v>
          </cell>
          <cell r="S383">
            <v>2</v>
          </cell>
        </row>
        <row r="384">
          <cell r="R384" t="str">
            <v>Leaning Juniper 1</v>
          </cell>
          <cell r="S384">
            <v>9</v>
          </cell>
        </row>
        <row r="385">
          <cell r="R385" t="str">
            <v>Lewis River Loss of Efficiency</v>
          </cell>
          <cell r="S385">
            <v>8</v>
          </cell>
        </row>
        <row r="386">
          <cell r="R386" t="str">
            <v>Lewis River Motoring Loss</v>
          </cell>
          <cell r="S386">
            <v>8</v>
          </cell>
        </row>
        <row r="387">
          <cell r="R387" t="str">
            <v>MagCorp Curtailment</v>
          </cell>
          <cell r="S387">
            <v>8</v>
          </cell>
        </row>
        <row r="388">
          <cell r="R388" t="str">
            <v>MagCorp Curtailment (Historical)</v>
          </cell>
          <cell r="S388">
            <v>8</v>
          </cell>
        </row>
        <row r="389">
          <cell r="R389" t="str">
            <v>MagCorp Curtailment Winter</v>
          </cell>
          <cell r="S389">
            <v>8</v>
          </cell>
        </row>
        <row r="390">
          <cell r="R390" t="str">
            <v>MagCorp Curtailment Winter (Historical)</v>
          </cell>
          <cell r="S390">
            <v>8</v>
          </cell>
        </row>
        <row r="391">
          <cell r="R391" t="str">
            <v>Marengo</v>
          </cell>
          <cell r="S391">
            <v>9</v>
          </cell>
        </row>
        <row r="392">
          <cell r="R392" t="str">
            <v>Marengo I</v>
          </cell>
          <cell r="S392">
            <v>9</v>
          </cell>
        </row>
        <row r="393">
          <cell r="R393" t="str">
            <v>Marengo II</v>
          </cell>
          <cell r="S393">
            <v>9</v>
          </cell>
        </row>
        <row r="394">
          <cell r="R394" t="str">
            <v>McFadden Ridge Wind</v>
          </cell>
          <cell r="S394">
            <v>9</v>
          </cell>
        </row>
        <row r="395">
          <cell r="R395" t="str">
            <v>Monsanto Curtailment</v>
          </cell>
          <cell r="S395">
            <v>8</v>
          </cell>
        </row>
        <row r="396">
          <cell r="R396" t="str">
            <v>Monsanto Curtailment (Historical)</v>
          </cell>
          <cell r="S396">
            <v>2</v>
          </cell>
        </row>
        <row r="397">
          <cell r="R397" t="str">
            <v>Monsanto Excess Demand</v>
          </cell>
          <cell r="S397">
            <v>8</v>
          </cell>
        </row>
        <row r="398">
          <cell r="R398" t="str">
            <v>Morgan Stanley p189046</v>
          </cell>
          <cell r="S398">
            <v>2</v>
          </cell>
        </row>
        <row r="399">
          <cell r="R399" t="str">
            <v>Morgan Stanley p196538</v>
          </cell>
          <cell r="S399">
            <v>3</v>
          </cell>
        </row>
        <row r="400">
          <cell r="R400" t="str">
            <v>Morgan Stanley p206006</v>
          </cell>
          <cell r="S400">
            <v>3</v>
          </cell>
        </row>
        <row r="401">
          <cell r="R401" t="str">
            <v>Morgan Stanley p206008</v>
          </cell>
          <cell r="S401">
            <v>3</v>
          </cell>
        </row>
        <row r="402">
          <cell r="R402" t="str">
            <v>Morgan Stanley p207863</v>
          </cell>
          <cell r="S402">
            <v>6</v>
          </cell>
        </row>
        <row r="403">
          <cell r="R403" t="str">
            <v>Morgan Stanley p244840</v>
          </cell>
          <cell r="S403">
            <v>3</v>
          </cell>
        </row>
        <row r="404">
          <cell r="R404" t="str">
            <v>Morgan Stanley p244841</v>
          </cell>
          <cell r="S404">
            <v>3</v>
          </cell>
        </row>
        <row r="405">
          <cell r="R405" t="str">
            <v>Morgan Stanley p272156</v>
          </cell>
          <cell r="S405">
            <v>2</v>
          </cell>
        </row>
        <row r="406">
          <cell r="R406" t="str">
            <v>Morgan Stanley p272157</v>
          </cell>
          <cell r="S406">
            <v>2</v>
          </cell>
        </row>
        <row r="407">
          <cell r="R407" t="str">
            <v>Morgan Stanley p272158</v>
          </cell>
          <cell r="S407">
            <v>2</v>
          </cell>
        </row>
        <row r="408">
          <cell r="R408" t="str">
            <v>Morgan Stanley s207862</v>
          </cell>
          <cell r="S408">
            <v>2</v>
          </cell>
        </row>
        <row r="409">
          <cell r="R409" t="str">
            <v>Mountain Wind 1 QF</v>
          </cell>
          <cell r="S409">
            <v>4</v>
          </cell>
        </row>
        <row r="410">
          <cell r="R410" t="str">
            <v>Mountain Wind 2 QF</v>
          </cell>
          <cell r="S410">
            <v>4</v>
          </cell>
        </row>
        <row r="411">
          <cell r="R411" t="str">
            <v>NCPA p309009</v>
          </cell>
          <cell r="S411">
            <v>6</v>
          </cell>
        </row>
        <row r="412">
          <cell r="R412" t="str">
            <v>NCPA s309008</v>
          </cell>
          <cell r="S412">
            <v>6</v>
          </cell>
        </row>
        <row r="413">
          <cell r="R413" t="str">
            <v>Nebo Capacity Payment</v>
          </cell>
          <cell r="S413">
            <v>2</v>
          </cell>
        </row>
        <row r="414">
          <cell r="R414" t="str">
            <v>Non-Owned East - Obligation</v>
          </cell>
          <cell r="S414">
            <v>2</v>
          </cell>
        </row>
        <row r="415">
          <cell r="R415" t="str">
            <v>Non-Owned East - Offset</v>
          </cell>
          <cell r="S415">
            <v>2</v>
          </cell>
        </row>
        <row r="416">
          <cell r="R416" t="str">
            <v>Non-Owned West - Obligation</v>
          </cell>
          <cell r="S416">
            <v>2</v>
          </cell>
        </row>
        <row r="417">
          <cell r="R417" t="str">
            <v>Non-Owned West - Offset</v>
          </cell>
          <cell r="S417">
            <v>2</v>
          </cell>
        </row>
        <row r="418">
          <cell r="R418" t="str">
            <v>NUCOR</v>
          </cell>
          <cell r="S418">
            <v>2</v>
          </cell>
        </row>
        <row r="419">
          <cell r="R419" t="str">
            <v>NUCOR (De-rate)</v>
          </cell>
          <cell r="S419">
            <v>2</v>
          </cell>
        </row>
        <row r="420">
          <cell r="R420" t="str">
            <v>Oregon QF</v>
          </cell>
          <cell r="S420">
            <v>4</v>
          </cell>
        </row>
        <row r="421">
          <cell r="R421" t="str">
            <v>Oregon Pre-MSP QF</v>
          </cell>
          <cell r="S421">
            <v>4</v>
          </cell>
        </row>
        <row r="422">
          <cell r="R422" t="str">
            <v>Oregon Wind Farm QF</v>
          </cell>
          <cell r="S422">
            <v>4</v>
          </cell>
        </row>
        <row r="423">
          <cell r="R423" t="str">
            <v>P4 Production</v>
          </cell>
          <cell r="S423">
            <v>2</v>
          </cell>
        </row>
        <row r="424">
          <cell r="R424" t="str">
            <v>P4 Production (De-rate)</v>
          </cell>
          <cell r="S424">
            <v>1</v>
          </cell>
        </row>
        <row r="425">
          <cell r="R425" t="str">
            <v>PGE Cove</v>
          </cell>
          <cell r="S425">
            <v>2</v>
          </cell>
        </row>
        <row r="426">
          <cell r="R426" t="str">
            <v>Pipeline Chehalis - Lateral</v>
          </cell>
          <cell r="S426">
            <v>11</v>
          </cell>
        </row>
        <row r="427">
          <cell r="R427" t="str">
            <v>Pipeline Chehalis - Main</v>
          </cell>
          <cell r="S427">
            <v>11</v>
          </cell>
        </row>
        <row r="428">
          <cell r="R428" t="str">
            <v>Pipeline Currant Creek Lateral</v>
          </cell>
          <cell r="S428">
            <v>11</v>
          </cell>
        </row>
        <row r="429">
          <cell r="R429" t="str">
            <v>Pipeline Kern River Gas</v>
          </cell>
          <cell r="S429">
            <v>11</v>
          </cell>
        </row>
        <row r="430">
          <cell r="R430" t="str">
            <v>Pipeline Lake Side Lateral</v>
          </cell>
          <cell r="S430">
            <v>11</v>
          </cell>
        </row>
        <row r="431">
          <cell r="R431" t="str">
            <v>Pipeline Reservation Fees</v>
          </cell>
          <cell r="S431">
            <v>11</v>
          </cell>
        </row>
        <row r="432">
          <cell r="R432" t="str">
            <v>Pipeline Southern System Expansion</v>
          </cell>
          <cell r="S432">
            <v>11</v>
          </cell>
        </row>
        <row r="433">
          <cell r="R433" t="str">
            <v>PSCo Exchange</v>
          </cell>
          <cell r="S433">
            <v>6</v>
          </cell>
        </row>
        <row r="434">
          <cell r="R434" t="str">
            <v>PSCo Exchange deliver</v>
          </cell>
          <cell r="S434">
            <v>6</v>
          </cell>
        </row>
        <row r="435">
          <cell r="R435" t="str">
            <v>PSCo FC III delivery</v>
          </cell>
          <cell r="S435">
            <v>6</v>
          </cell>
        </row>
        <row r="436">
          <cell r="R436" t="str">
            <v>PSCo FC III Generation</v>
          </cell>
          <cell r="S436">
            <v>6</v>
          </cell>
        </row>
        <row r="437">
          <cell r="R437" t="str">
            <v>PSCo Sale summer</v>
          </cell>
          <cell r="S437">
            <v>1</v>
          </cell>
        </row>
        <row r="438">
          <cell r="R438" t="str">
            <v>PSCo Sale winter</v>
          </cell>
          <cell r="S438">
            <v>1</v>
          </cell>
        </row>
        <row r="439">
          <cell r="R439" t="str">
            <v>Redding Exchange In</v>
          </cell>
          <cell r="S439">
            <v>6</v>
          </cell>
        </row>
        <row r="440">
          <cell r="R440" t="str">
            <v>Redding Exchange Out</v>
          </cell>
          <cell r="S440">
            <v>6</v>
          </cell>
        </row>
        <row r="441">
          <cell r="R441" t="str">
            <v>Rock River I</v>
          </cell>
          <cell r="S441">
            <v>2</v>
          </cell>
        </row>
        <row r="442">
          <cell r="R442" t="str">
            <v>Rolling Hills Wind</v>
          </cell>
          <cell r="S442">
            <v>9</v>
          </cell>
        </row>
        <row r="443">
          <cell r="R443" t="str">
            <v>Roseburg Forest Products</v>
          </cell>
          <cell r="S443">
            <v>2</v>
          </cell>
        </row>
        <row r="444">
          <cell r="R444" t="str">
            <v>Salt River Project</v>
          </cell>
          <cell r="S444">
            <v>1</v>
          </cell>
        </row>
        <row r="445">
          <cell r="R445" t="str">
            <v>SCE Settlement</v>
          </cell>
          <cell r="S445">
            <v>1</v>
          </cell>
        </row>
        <row r="446">
          <cell r="R446" t="str">
            <v>Schwendiman QF</v>
          </cell>
          <cell r="S446">
            <v>4</v>
          </cell>
        </row>
        <row r="447">
          <cell r="R447" t="str">
            <v>SCL State Line delivery</v>
          </cell>
          <cell r="S447">
            <v>6</v>
          </cell>
        </row>
        <row r="448">
          <cell r="R448" t="str">
            <v>SCL State Line delivery LLH</v>
          </cell>
          <cell r="S448">
            <v>6</v>
          </cell>
        </row>
        <row r="449">
          <cell r="R449" t="str">
            <v>SCL State Line generation</v>
          </cell>
          <cell r="S449">
            <v>6</v>
          </cell>
        </row>
        <row r="450">
          <cell r="R450" t="str">
            <v>SCL State Line reserves</v>
          </cell>
          <cell r="S450">
            <v>6</v>
          </cell>
        </row>
        <row r="451">
          <cell r="R451" t="str">
            <v>Seven Mile Wind</v>
          </cell>
          <cell r="S451">
            <v>9</v>
          </cell>
        </row>
        <row r="452">
          <cell r="R452" t="str">
            <v>Seven Mile II Wind</v>
          </cell>
          <cell r="S452">
            <v>9</v>
          </cell>
        </row>
        <row r="453">
          <cell r="R453" t="str">
            <v>Shell p489963</v>
          </cell>
          <cell r="S453">
            <v>6</v>
          </cell>
        </row>
        <row r="454">
          <cell r="R454" t="str">
            <v>Shell s489962</v>
          </cell>
          <cell r="S454">
            <v>6</v>
          </cell>
        </row>
        <row r="455">
          <cell r="R455" t="str">
            <v>Sierra Pacific II</v>
          </cell>
          <cell r="S455">
            <v>1</v>
          </cell>
        </row>
        <row r="456">
          <cell r="R456" t="str">
            <v>Simplot Phosphates</v>
          </cell>
          <cell r="S456">
            <v>4</v>
          </cell>
        </row>
        <row r="457">
          <cell r="R457" t="str">
            <v>Small Purchases east</v>
          </cell>
          <cell r="S457">
            <v>2</v>
          </cell>
        </row>
        <row r="458">
          <cell r="R458" t="str">
            <v>Small Purchases west</v>
          </cell>
          <cell r="S458">
            <v>2</v>
          </cell>
        </row>
        <row r="459">
          <cell r="R459" t="str">
            <v>SMUD</v>
          </cell>
          <cell r="S459">
            <v>1</v>
          </cell>
        </row>
        <row r="460">
          <cell r="R460" t="str">
            <v>SMUD Provisional</v>
          </cell>
          <cell r="S460">
            <v>1</v>
          </cell>
        </row>
        <row r="461">
          <cell r="R461" t="str">
            <v>SMUD Monthly</v>
          </cell>
          <cell r="S461">
            <v>1</v>
          </cell>
        </row>
        <row r="462">
          <cell r="R462" t="str">
            <v>Spanish Fork Wind 2 QF</v>
          </cell>
          <cell r="S462">
            <v>4</v>
          </cell>
        </row>
        <row r="463">
          <cell r="R463" t="str">
            <v>Station Service East</v>
          </cell>
          <cell r="S463">
            <v>8</v>
          </cell>
        </row>
        <row r="464">
          <cell r="R464" t="str">
            <v>Station Service West</v>
          </cell>
          <cell r="S464">
            <v>8</v>
          </cell>
        </row>
        <row r="465">
          <cell r="R465" t="str">
            <v>STF Index Trades - Buy - East</v>
          </cell>
          <cell r="S465">
            <v>13</v>
          </cell>
        </row>
        <row r="466">
          <cell r="R466" t="str">
            <v>STF Index Trades - Buy - West</v>
          </cell>
          <cell r="S466">
            <v>13</v>
          </cell>
        </row>
        <row r="467">
          <cell r="R467" t="str">
            <v>STF Index Trades - Sell - East</v>
          </cell>
          <cell r="S467">
            <v>12</v>
          </cell>
        </row>
        <row r="468">
          <cell r="R468" t="str">
            <v>STF Index Trades - Sell - West</v>
          </cell>
          <cell r="S468">
            <v>12</v>
          </cell>
        </row>
        <row r="469">
          <cell r="R469" t="str">
            <v>STF Trading Margin</v>
          </cell>
          <cell r="S469">
            <v>13</v>
          </cell>
        </row>
        <row r="470">
          <cell r="R470" t="str">
            <v>Sunnyside (QF) additional</v>
          </cell>
          <cell r="S470">
            <v>4</v>
          </cell>
        </row>
        <row r="471">
          <cell r="R471" t="str">
            <v>Sunnyside (QF) base</v>
          </cell>
          <cell r="S471">
            <v>4</v>
          </cell>
        </row>
        <row r="472">
          <cell r="R472" t="str">
            <v>Tesoro QF</v>
          </cell>
          <cell r="S472">
            <v>4</v>
          </cell>
        </row>
        <row r="473">
          <cell r="R473" t="str">
            <v>Three Buttes Wind</v>
          </cell>
          <cell r="S473">
            <v>2</v>
          </cell>
        </row>
        <row r="474">
          <cell r="R474" t="str">
            <v>TransAlta p371343</v>
          </cell>
          <cell r="S474">
            <v>6</v>
          </cell>
        </row>
        <row r="475">
          <cell r="R475" t="str">
            <v>TransAlta Purchase Flat</v>
          </cell>
          <cell r="S475">
            <v>2</v>
          </cell>
        </row>
        <row r="476">
          <cell r="R476" t="str">
            <v>TransAlta Purchase Index</v>
          </cell>
          <cell r="S476">
            <v>2</v>
          </cell>
        </row>
        <row r="477">
          <cell r="R477" t="str">
            <v>TransAlta s371344</v>
          </cell>
          <cell r="S477">
            <v>6</v>
          </cell>
        </row>
        <row r="478">
          <cell r="R478" t="str">
            <v>Transmission East</v>
          </cell>
          <cell r="S478">
            <v>10</v>
          </cell>
        </row>
        <row r="479">
          <cell r="R479" t="str">
            <v>Transmission West</v>
          </cell>
          <cell r="S479">
            <v>10</v>
          </cell>
        </row>
        <row r="480">
          <cell r="R480" t="str">
            <v>Tri-State Exchange</v>
          </cell>
          <cell r="S480">
            <v>6</v>
          </cell>
        </row>
        <row r="481">
          <cell r="R481" t="str">
            <v>Tri-State Exchange return</v>
          </cell>
          <cell r="S481">
            <v>6</v>
          </cell>
        </row>
        <row r="482">
          <cell r="R482" t="str">
            <v>Tri-State Purchase</v>
          </cell>
          <cell r="S482">
            <v>2</v>
          </cell>
        </row>
        <row r="483">
          <cell r="R483" t="str">
            <v>UAMPS s223863</v>
          </cell>
          <cell r="S483">
            <v>1</v>
          </cell>
        </row>
        <row r="484">
          <cell r="R484" t="str">
            <v>UAMPS s404236</v>
          </cell>
          <cell r="S484">
            <v>1</v>
          </cell>
        </row>
        <row r="485">
          <cell r="R485" t="str">
            <v>UBS AG 6X16 at 4C</v>
          </cell>
          <cell r="S485">
            <v>3</v>
          </cell>
        </row>
        <row r="486">
          <cell r="R486" t="str">
            <v>UBS p223199</v>
          </cell>
          <cell r="S486">
            <v>3</v>
          </cell>
        </row>
        <row r="487">
          <cell r="R487" t="str">
            <v>UBS p268848</v>
          </cell>
          <cell r="S487">
            <v>3</v>
          </cell>
        </row>
        <row r="488">
          <cell r="R488" t="str">
            <v>UBS p268850</v>
          </cell>
          <cell r="S488">
            <v>3</v>
          </cell>
        </row>
        <row r="489">
          <cell r="R489" t="str">
            <v>UMPA II</v>
          </cell>
          <cell r="S489">
            <v>1</v>
          </cell>
        </row>
        <row r="490">
          <cell r="R490" t="str">
            <v>US Magnesium QF</v>
          </cell>
          <cell r="S490">
            <v>4</v>
          </cell>
        </row>
        <row r="491">
          <cell r="R491" t="str">
            <v>US Magnesium Reserve</v>
          </cell>
          <cell r="S491">
            <v>2</v>
          </cell>
        </row>
        <row r="492">
          <cell r="R492" t="str">
            <v>Utah QF</v>
          </cell>
          <cell r="S492">
            <v>4</v>
          </cell>
        </row>
        <row r="493">
          <cell r="R493" t="str">
            <v>Utah Pre-MSP QF</v>
          </cell>
          <cell r="S493">
            <v>4</v>
          </cell>
        </row>
        <row r="494">
          <cell r="R494" t="str">
            <v>Washington QF</v>
          </cell>
          <cell r="S494">
            <v>4</v>
          </cell>
        </row>
        <row r="495">
          <cell r="R495" t="str">
            <v>Washington Pre-MSP QF</v>
          </cell>
          <cell r="S495">
            <v>4</v>
          </cell>
        </row>
        <row r="496">
          <cell r="R496" t="str">
            <v>Weyerhaeuser QF</v>
          </cell>
          <cell r="S496">
            <v>4</v>
          </cell>
        </row>
        <row r="497">
          <cell r="R497" t="str">
            <v>Weyerhaeuser Reserve</v>
          </cell>
          <cell r="S497">
            <v>2</v>
          </cell>
        </row>
        <row r="498">
          <cell r="R498" t="str">
            <v>Wolverine Creek</v>
          </cell>
          <cell r="S498">
            <v>2</v>
          </cell>
        </row>
        <row r="499">
          <cell r="R499" t="str">
            <v>Wyoming QF</v>
          </cell>
          <cell r="S499">
            <v>4</v>
          </cell>
        </row>
        <row r="500">
          <cell r="R500" t="str">
            <v>Wyoming Pre-MSP QF</v>
          </cell>
          <cell r="S500">
            <v>4</v>
          </cell>
        </row>
        <row r="501">
          <cell r="R501">
            <v>0</v>
          </cell>
          <cell r="S501">
            <v>0</v>
          </cell>
        </row>
        <row r="502">
          <cell r="R502">
            <v>0</v>
          </cell>
          <cell r="S502">
            <v>0</v>
          </cell>
        </row>
        <row r="503">
          <cell r="R503">
            <v>0</v>
          </cell>
          <cell r="S503">
            <v>0</v>
          </cell>
        </row>
        <row r="504">
          <cell r="R504">
            <v>0</v>
          </cell>
          <cell r="S504">
            <v>0</v>
          </cell>
        </row>
        <row r="505">
          <cell r="R505">
            <v>0</v>
          </cell>
          <cell r="S505">
            <v>0</v>
          </cell>
        </row>
        <row r="506">
          <cell r="R506">
            <v>0</v>
          </cell>
          <cell r="S506">
            <v>0</v>
          </cell>
        </row>
        <row r="507">
          <cell r="R507">
            <v>0</v>
          </cell>
          <cell r="S507">
            <v>0</v>
          </cell>
        </row>
        <row r="508">
          <cell r="R508">
            <v>0</v>
          </cell>
          <cell r="S508">
            <v>0</v>
          </cell>
        </row>
        <row r="509">
          <cell r="R509">
            <v>0</v>
          </cell>
          <cell r="S509">
            <v>0</v>
          </cell>
        </row>
        <row r="510">
          <cell r="R510">
            <v>0</v>
          </cell>
          <cell r="S510">
            <v>0</v>
          </cell>
        </row>
        <row r="511">
          <cell r="R511">
            <v>0</v>
          </cell>
          <cell r="S511">
            <v>0</v>
          </cell>
        </row>
      </sheetData>
      <sheetData sheetId="3">
        <row r="246">
          <cell r="R246" t="str">
            <v>AMP Resources (Cove Fort)</v>
          </cell>
          <cell r="S246">
            <v>2</v>
          </cell>
        </row>
        <row r="247">
          <cell r="R247" t="str">
            <v>APGI 7X24 return</v>
          </cell>
          <cell r="S247">
            <v>6</v>
          </cell>
        </row>
        <row r="248">
          <cell r="R248" t="str">
            <v>APGI LLH return</v>
          </cell>
          <cell r="S248">
            <v>6</v>
          </cell>
        </row>
        <row r="249">
          <cell r="R249" t="str">
            <v>APS 6X16 at 4C</v>
          </cell>
          <cell r="S249">
            <v>3</v>
          </cell>
        </row>
        <row r="250">
          <cell r="R250" t="str">
            <v>APS 7X16 at 4C</v>
          </cell>
          <cell r="S250">
            <v>3</v>
          </cell>
        </row>
        <row r="251">
          <cell r="R251" t="str">
            <v>APS 7X16 at Mona</v>
          </cell>
          <cell r="S251">
            <v>3</v>
          </cell>
        </row>
        <row r="252">
          <cell r="R252" t="str">
            <v>APS Exchange</v>
          </cell>
          <cell r="S252">
            <v>6</v>
          </cell>
        </row>
        <row r="253">
          <cell r="R253" t="str">
            <v>APS Exchange deliver</v>
          </cell>
          <cell r="S253">
            <v>6</v>
          </cell>
        </row>
        <row r="254">
          <cell r="R254" t="str">
            <v>APS p207861</v>
          </cell>
          <cell r="S254">
            <v>6</v>
          </cell>
        </row>
        <row r="255">
          <cell r="R255" t="str">
            <v>APS s207860</v>
          </cell>
          <cell r="S255">
            <v>6</v>
          </cell>
        </row>
        <row r="256">
          <cell r="R256" t="str">
            <v>APS Supplemental Purchase coal</v>
          </cell>
          <cell r="S256">
            <v>2</v>
          </cell>
        </row>
        <row r="257">
          <cell r="R257" t="str">
            <v>APS Supplemental Purchase other</v>
          </cell>
          <cell r="S257">
            <v>2</v>
          </cell>
        </row>
        <row r="258">
          <cell r="R258" t="str">
            <v>Aquila hydro hedge</v>
          </cell>
          <cell r="S258">
            <v>2</v>
          </cell>
        </row>
        <row r="259">
          <cell r="R259" t="str">
            <v>Biomass (QF)</v>
          </cell>
          <cell r="S259">
            <v>4</v>
          </cell>
        </row>
        <row r="260">
          <cell r="R260" t="str">
            <v>Biomass Non-Generation</v>
          </cell>
          <cell r="S260">
            <v>4</v>
          </cell>
        </row>
        <row r="261">
          <cell r="R261" t="str">
            <v>Black Hills</v>
          </cell>
          <cell r="S261">
            <v>1</v>
          </cell>
        </row>
        <row r="262">
          <cell r="R262" t="str">
            <v>Black Hills Losses</v>
          </cell>
          <cell r="S262">
            <v>1</v>
          </cell>
        </row>
        <row r="263">
          <cell r="R263" t="str">
            <v>Black Hills Reserve (CTs)</v>
          </cell>
          <cell r="S263">
            <v>6</v>
          </cell>
        </row>
        <row r="264">
          <cell r="R264" t="str">
            <v>Blanding</v>
          </cell>
          <cell r="S264">
            <v>1</v>
          </cell>
        </row>
        <row r="265">
          <cell r="R265" t="str">
            <v>Blanding Purchase</v>
          </cell>
          <cell r="S265">
            <v>2</v>
          </cell>
        </row>
        <row r="266">
          <cell r="R266" t="str">
            <v>BPA FC II delivery</v>
          </cell>
          <cell r="S266">
            <v>6</v>
          </cell>
        </row>
        <row r="267">
          <cell r="R267" t="str">
            <v>BPA FC II Generation</v>
          </cell>
          <cell r="S267">
            <v>6</v>
          </cell>
        </row>
        <row r="268">
          <cell r="R268" t="str">
            <v>BPA FC IV delivery</v>
          </cell>
          <cell r="S268">
            <v>6</v>
          </cell>
        </row>
        <row r="269">
          <cell r="R269" t="str">
            <v>BPA FC IV Generation</v>
          </cell>
          <cell r="S269">
            <v>6</v>
          </cell>
        </row>
        <row r="270">
          <cell r="R270" t="str">
            <v>BPA Flathead Sale</v>
          </cell>
          <cell r="S270">
            <v>1</v>
          </cell>
        </row>
        <row r="271">
          <cell r="R271" t="str">
            <v>BPA Hermiston Losses</v>
          </cell>
          <cell r="S271">
            <v>8</v>
          </cell>
        </row>
        <row r="272">
          <cell r="R272" t="str">
            <v>BPA Palisades return</v>
          </cell>
          <cell r="S272">
            <v>6</v>
          </cell>
        </row>
        <row r="273">
          <cell r="R273" t="str">
            <v>BPA Palisades storage</v>
          </cell>
          <cell r="S273">
            <v>6</v>
          </cell>
        </row>
        <row r="274">
          <cell r="R274" t="str">
            <v>BPA Peaking</v>
          </cell>
          <cell r="S274">
            <v>6</v>
          </cell>
        </row>
        <row r="275">
          <cell r="R275" t="str">
            <v>BPA Peaking Replacement</v>
          </cell>
          <cell r="S275">
            <v>6</v>
          </cell>
        </row>
        <row r="276">
          <cell r="R276" t="str">
            <v>BPA So. Idaho Exchange In</v>
          </cell>
          <cell r="S276">
            <v>6</v>
          </cell>
        </row>
        <row r="277">
          <cell r="R277" t="str">
            <v>BPA So. Idaho Exchange Out</v>
          </cell>
          <cell r="S277">
            <v>6</v>
          </cell>
        </row>
        <row r="278">
          <cell r="R278" t="str">
            <v>BPA Spring Energy</v>
          </cell>
          <cell r="S278">
            <v>6</v>
          </cell>
        </row>
        <row r="279">
          <cell r="R279" t="str">
            <v>BPA Spring Energy deliver</v>
          </cell>
          <cell r="S279">
            <v>6</v>
          </cell>
        </row>
        <row r="280">
          <cell r="R280" t="str">
            <v>BPA Summer Storage</v>
          </cell>
          <cell r="S280">
            <v>6</v>
          </cell>
        </row>
        <row r="281">
          <cell r="R281" t="str">
            <v>BPA Summer Storage return</v>
          </cell>
          <cell r="S281">
            <v>6</v>
          </cell>
        </row>
        <row r="282">
          <cell r="R282" t="str">
            <v>BPA Wind Sale</v>
          </cell>
          <cell r="S282">
            <v>1</v>
          </cell>
        </row>
        <row r="283">
          <cell r="R283" t="str">
            <v>Bridger Losses In</v>
          </cell>
          <cell r="S283">
            <v>8</v>
          </cell>
        </row>
        <row r="284">
          <cell r="R284" t="str">
            <v>Bridger Losses Out</v>
          </cell>
          <cell r="S284">
            <v>8</v>
          </cell>
        </row>
        <row r="285">
          <cell r="R285" t="str">
            <v>Bridger Losses Out</v>
          </cell>
          <cell r="S285">
            <v>8</v>
          </cell>
        </row>
        <row r="286">
          <cell r="R286" t="str">
            <v>California QF</v>
          </cell>
          <cell r="S286">
            <v>4</v>
          </cell>
        </row>
        <row r="287">
          <cell r="R287" t="str">
            <v>California Pre-MSP QF</v>
          </cell>
          <cell r="S287">
            <v>4</v>
          </cell>
        </row>
        <row r="288">
          <cell r="R288" t="str">
            <v>Canadian Entitlement CEAEA</v>
          </cell>
          <cell r="S288">
            <v>5</v>
          </cell>
        </row>
        <row r="289">
          <cell r="R289" t="str">
            <v>Cargill p483225</v>
          </cell>
          <cell r="S289">
            <v>6</v>
          </cell>
        </row>
        <row r="290">
          <cell r="R290" t="str">
            <v>Cargill p485290</v>
          </cell>
          <cell r="S290">
            <v>6</v>
          </cell>
        </row>
        <row r="291">
          <cell r="R291" t="str">
            <v>Cargill s483226</v>
          </cell>
          <cell r="S291">
            <v>6</v>
          </cell>
        </row>
        <row r="292">
          <cell r="R292" t="str">
            <v>Cargill s485289</v>
          </cell>
          <cell r="S292">
            <v>6</v>
          </cell>
        </row>
        <row r="293">
          <cell r="R293" t="str">
            <v>Chelan - Rocky Reach</v>
          </cell>
          <cell r="S293">
            <v>5</v>
          </cell>
        </row>
        <row r="294">
          <cell r="R294" t="str">
            <v>Chevron Wind QF</v>
          </cell>
          <cell r="S294">
            <v>4</v>
          </cell>
        </row>
        <row r="295">
          <cell r="R295" t="str">
            <v>Clark Displacement</v>
          </cell>
          <cell r="S295">
            <v>2</v>
          </cell>
        </row>
        <row r="296">
          <cell r="R296" t="str">
            <v>Clark Displacement Buy Back</v>
          </cell>
          <cell r="S296">
            <v>2</v>
          </cell>
        </row>
        <row r="297">
          <cell r="R297" t="str">
            <v>Clark River Road reserve</v>
          </cell>
          <cell r="S297">
            <v>2</v>
          </cell>
        </row>
        <row r="298">
          <cell r="R298" t="str">
            <v>CLARK S&amp;I</v>
          </cell>
          <cell r="S298">
            <v>2</v>
          </cell>
        </row>
        <row r="299">
          <cell r="R299" t="str">
            <v>Clark S&amp;I Base Capacity</v>
          </cell>
          <cell r="S299">
            <v>2</v>
          </cell>
        </row>
        <row r="300">
          <cell r="R300" t="str">
            <v>CLARK Storage &amp; Integration</v>
          </cell>
          <cell r="S300">
            <v>2</v>
          </cell>
        </row>
        <row r="301">
          <cell r="R301" t="str">
            <v>Clay Basin Gas Storage</v>
          </cell>
          <cell r="S301">
            <v>11</v>
          </cell>
        </row>
        <row r="302">
          <cell r="R302" t="str">
            <v>Co-Gen II QF</v>
          </cell>
          <cell r="S302">
            <v>4</v>
          </cell>
        </row>
        <row r="303">
          <cell r="R303" t="str">
            <v>Combine Hills</v>
          </cell>
          <cell r="S303">
            <v>2</v>
          </cell>
        </row>
        <row r="304">
          <cell r="R304" t="str">
            <v>Constellation p257677</v>
          </cell>
          <cell r="S304">
            <v>2</v>
          </cell>
        </row>
        <row r="305">
          <cell r="R305" t="str">
            <v>Constellation p257678</v>
          </cell>
          <cell r="S305">
            <v>2</v>
          </cell>
        </row>
        <row r="306">
          <cell r="R306" t="str">
            <v>Constellation p268849</v>
          </cell>
          <cell r="S306">
            <v>2</v>
          </cell>
        </row>
        <row r="307">
          <cell r="R307" t="str">
            <v>Cowlitz Swift deliver</v>
          </cell>
          <cell r="S307">
            <v>6</v>
          </cell>
        </row>
        <row r="308">
          <cell r="R308" t="str">
            <v>D.R. Johnson (QF)</v>
          </cell>
          <cell r="S308">
            <v>4</v>
          </cell>
        </row>
        <row r="309">
          <cell r="R309" t="str">
            <v>Deseret G&amp;T Expansion</v>
          </cell>
          <cell r="S309">
            <v>2</v>
          </cell>
        </row>
        <row r="310">
          <cell r="R310" t="str">
            <v>Deseret Purchase</v>
          </cell>
          <cell r="S310">
            <v>2</v>
          </cell>
        </row>
        <row r="311">
          <cell r="R311" t="str">
            <v>Douglas - Wells</v>
          </cell>
          <cell r="S311">
            <v>5</v>
          </cell>
        </row>
        <row r="312">
          <cell r="R312" t="str">
            <v>Douglas County Forest Products QF</v>
          </cell>
          <cell r="S312">
            <v>4</v>
          </cell>
        </row>
        <row r="313">
          <cell r="R313" t="str">
            <v>Douglas PUD - Lands Energy Share</v>
          </cell>
          <cell r="S313">
            <v>5</v>
          </cell>
        </row>
        <row r="314">
          <cell r="R314" t="str">
            <v>Douglas PUD Settlement</v>
          </cell>
          <cell r="S314">
            <v>2</v>
          </cell>
        </row>
        <row r="315">
          <cell r="R315" t="str">
            <v>DSM Cool Keeper Reserve</v>
          </cell>
          <cell r="S315">
            <v>8</v>
          </cell>
        </row>
        <row r="316">
          <cell r="R316" t="str">
            <v>DSM Idaho Irrigation</v>
          </cell>
          <cell r="S316">
            <v>8</v>
          </cell>
        </row>
        <row r="317">
          <cell r="R317" t="str">
            <v>DSM Idaho Irrigation Shifted</v>
          </cell>
          <cell r="S317">
            <v>8</v>
          </cell>
        </row>
        <row r="318">
          <cell r="R318" t="str">
            <v>DSM Utah Irrigation</v>
          </cell>
          <cell r="S318">
            <v>8</v>
          </cell>
        </row>
        <row r="319">
          <cell r="R319" t="str">
            <v>DSM Utah Irrigation Shifted</v>
          </cell>
          <cell r="S319">
            <v>8</v>
          </cell>
        </row>
        <row r="320">
          <cell r="R320" t="str">
            <v>Duke HLH</v>
          </cell>
          <cell r="S320">
            <v>2</v>
          </cell>
        </row>
        <row r="321">
          <cell r="R321" t="str">
            <v>Duke p99206</v>
          </cell>
          <cell r="S321">
            <v>2</v>
          </cell>
        </row>
        <row r="322">
          <cell r="R322" t="str">
            <v>East Control Area Sale</v>
          </cell>
          <cell r="S322">
            <v>1</v>
          </cell>
        </row>
        <row r="323">
          <cell r="R323" t="str">
            <v>Electric Swaps - East</v>
          </cell>
          <cell r="S323">
            <v>13</v>
          </cell>
        </row>
        <row r="324">
          <cell r="R324" t="str">
            <v>Electric Swaps - West</v>
          </cell>
          <cell r="S324">
            <v>13</v>
          </cell>
        </row>
        <row r="325">
          <cell r="R325" t="str">
            <v>Evergreen BioPower QF</v>
          </cell>
          <cell r="S325">
            <v>4</v>
          </cell>
        </row>
        <row r="326">
          <cell r="R326" t="str">
            <v>EWEB FC I delivery</v>
          </cell>
          <cell r="S326">
            <v>6</v>
          </cell>
        </row>
        <row r="327">
          <cell r="R327" t="str">
            <v>EWEB FC I Generation</v>
          </cell>
          <cell r="S327">
            <v>6</v>
          </cell>
        </row>
        <row r="328">
          <cell r="R328" t="str">
            <v>EWEB/BPA Wind Sale</v>
          </cell>
          <cell r="S328">
            <v>6</v>
          </cell>
        </row>
        <row r="329">
          <cell r="R329" t="str">
            <v>Excess Gas Sales</v>
          </cell>
          <cell r="S329">
            <v>11</v>
          </cell>
        </row>
        <row r="330">
          <cell r="R330" t="str">
            <v>ExxonMobil QF</v>
          </cell>
          <cell r="S330">
            <v>4</v>
          </cell>
        </row>
        <row r="331">
          <cell r="R331" t="str">
            <v>Flathead &amp; ENI Sale</v>
          </cell>
          <cell r="S331">
            <v>1</v>
          </cell>
        </row>
        <row r="332">
          <cell r="R332" t="str">
            <v>Foote Creek I Generation</v>
          </cell>
          <cell r="S332">
            <v>9</v>
          </cell>
        </row>
        <row r="333">
          <cell r="R333" t="str">
            <v>Fort James (CoGen)</v>
          </cell>
          <cell r="S333">
            <v>2</v>
          </cell>
        </row>
        <row r="334">
          <cell r="R334" t="str">
            <v>Gas Swaps</v>
          </cell>
          <cell r="S334">
            <v>11</v>
          </cell>
        </row>
        <row r="335">
          <cell r="R335" t="str">
            <v>Gas Physical - East</v>
          </cell>
          <cell r="S335">
            <v>11</v>
          </cell>
        </row>
        <row r="336">
          <cell r="R336" t="str">
            <v>Gas Physical - West</v>
          </cell>
          <cell r="S336">
            <v>11</v>
          </cell>
        </row>
        <row r="337">
          <cell r="R337" t="str">
            <v>Gas Swaps - East</v>
          </cell>
          <cell r="S337">
            <v>11</v>
          </cell>
        </row>
        <row r="338">
          <cell r="R338" t="str">
            <v>Gas Swaps - West</v>
          </cell>
          <cell r="S338">
            <v>11</v>
          </cell>
        </row>
        <row r="339">
          <cell r="R339" t="str">
            <v>Gem State (City of Idaho Falls)</v>
          </cell>
          <cell r="S339">
            <v>2</v>
          </cell>
        </row>
        <row r="340">
          <cell r="R340" t="str">
            <v>Gem State Power Cost</v>
          </cell>
          <cell r="S340">
            <v>2</v>
          </cell>
        </row>
        <row r="341">
          <cell r="R341" t="str">
            <v>Glenrock Wind</v>
          </cell>
          <cell r="S341">
            <v>9</v>
          </cell>
        </row>
        <row r="342">
          <cell r="R342" t="str">
            <v>Glenrock III Wind</v>
          </cell>
          <cell r="S342">
            <v>9</v>
          </cell>
        </row>
        <row r="343">
          <cell r="R343" t="str">
            <v>Goodnoe Wind</v>
          </cell>
          <cell r="S343">
            <v>9</v>
          </cell>
        </row>
        <row r="344">
          <cell r="R344" t="str">
            <v>Grant - Priest Rapids</v>
          </cell>
          <cell r="S344">
            <v>5</v>
          </cell>
        </row>
        <row r="345">
          <cell r="R345" t="str">
            <v>Grant - Wanapum</v>
          </cell>
          <cell r="S345">
            <v>5</v>
          </cell>
        </row>
        <row r="346">
          <cell r="R346" t="str">
            <v>Grant County</v>
          </cell>
          <cell r="S346">
            <v>2</v>
          </cell>
        </row>
        <row r="347">
          <cell r="R347" t="str">
            <v>Grant Displacement</v>
          </cell>
          <cell r="S347">
            <v>5</v>
          </cell>
        </row>
        <row r="348">
          <cell r="R348" t="str">
            <v>Grant Meaningful Priority</v>
          </cell>
          <cell r="S348">
            <v>5</v>
          </cell>
        </row>
        <row r="349">
          <cell r="R349" t="str">
            <v>Grant Reasonable</v>
          </cell>
          <cell r="S349">
            <v>5</v>
          </cell>
        </row>
        <row r="350">
          <cell r="R350" t="str">
            <v>High Plains Wind</v>
          </cell>
          <cell r="S350">
            <v>9</v>
          </cell>
        </row>
        <row r="351">
          <cell r="R351" t="str">
            <v>Hermiston Purchase</v>
          </cell>
          <cell r="S351">
            <v>2</v>
          </cell>
        </row>
        <row r="352">
          <cell r="R352" t="str">
            <v>Hurricane Purchase</v>
          </cell>
          <cell r="S352">
            <v>2</v>
          </cell>
        </row>
        <row r="353">
          <cell r="R353" t="str">
            <v>Hurricane Sale</v>
          </cell>
          <cell r="S353">
            <v>1</v>
          </cell>
        </row>
        <row r="354">
          <cell r="R354" t="str">
            <v>Idaho Power P278538</v>
          </cell>
          <cell r="S354">
            <v>2</v>
          </cell>
        </row>
        <row r="355">
          <cell r="R355" t="str">
            <v>Idaho Power P278538 HLH</v>
          </cell>
          <cell r="S355">
            <v>2</v>
          </cell>
        </row>
        <row r="356">
          <cell r="R356" t="str">
            <v>Idaho Power P278538 LLH</v>
          </cell>
          <cell r="S356">
            <v>2</v>
          </cell>
        </row>
        <row r="357">
          <cell r="R357" t="str">
            <v>Idaho Power RTSA Purchase</v>
          </cell>
          <cell r="S357">
            <v>2</v>
          </cell>
        </row>
        <row r="358">
          <cell r="R358" t="str">
            <v>Idaho Power RTSA return</v>
          </cell>
          <cell r="S358">
            <v>8</v>
          </cell>
        </row>
        <row r="359">
          <cell r="R359" t="str">
            <v>Idaho QF</v>
          </cell>
          <cell r="S359">
            <v>4</v>
          </cell>
        </row>
        <row r="360">
          <cell r="R360" t="str">
            <v>Idaho Pre-MSP QF</v>
          </cell>
          <cell r="S360">
            <v>4</v>
          </cell>
        </row>
        <row r="361">
          <cell r="R361" t="str">
            <v>IPP Purchase</v>
          </cell>
          <cell r="S361">
            <v>2</v>
          </cell>
        </row>
        <row r="362">
          <cell r="R362" t="str">
            <v>IPP Sale (LADWP)</v>
          </cell>
          <cell r="S362">
            <v>1</v>
          </cell>
        </row>
        <row r="363">
          <cell r="R363" t="str">
            <v>IRP - DSM East Irrigation Ld Control</v>
          </cell>
          <cell r="S363">
            <v>7</v>
          </cell>
        </row>
        <row r="364">
          <cell r="R364" t="str">
            <v>IRP - DSM East Irrigation Ld Control - Return</v>
          </cell>
          <cell r="S364">
            <v>7</v>
          </cell>
        </row>
        <row r="365">
          <cell r="R365" t="str">
            <v>IRP - DSM East Summer Ld Control</v>
          </cell>
          <cell r="S365">
            <v>7</v>
          </cell>
        </row>
        <row r="366">
          <cell r="R366" t="str">
            <v>IRP - DSM East Summer Ld Control - Return</v>
          </cell>
          <cell r="S366">
            <v>7</v>
          </cell>
        </row>
        <row r="367">
          <cell r="R367" t="str">
            <v>IRP - DSM West Irrigation Ld Control</v>
          </cell>
          <cell r="S367">
            <v>7</v>
          </cell>
        </row>
        <row r="368">
          <cell r="R368" t="str">
            <v>IRP - DSM West Irrigation Ld Control - Return</v>
          </cell>
          <cell r="S368">
            <v>7</v>
          </cell>
        </row>
        <row r="369">
          <cell r="R369" t="str">
            <v>IRP - FOT Four Corners</v>
          </cell>
          <cell r="S369">
            <v>7</v>
          </cell>
        </row>
        <row r="370">
          <cell r="R370" t="str">
            <v>IRP - FOT Mid-C</v>
          </cell>
          <cell r="S370">
            <v>7</v>
          </cell>
        </row>
        <row r="371">
          <cell r="R371" t="str">
            <v>IRP - FOT West Main</v>
          </cell>
          <cell r="S371">
            <v>7</v>
          </cell>
        </row>
        <row r="372">
          <cell r="R372" t="str">
            <v>IRP - Wind Mid-C</v>
          </cell>
          <cell r="S372">
            <v>7</v>
          </cell>
        </row>
        <row r="373">
          <cell r="R373" t="str">
            <v>IRP - Wind Walla Walla</v>
          </cell>
          <cell r="S373">
            <v>7</v>
          </cell>
        </row>
        <row r="374">
          <cell r="R374" t="str">
            <v>IRP - Wind Wyoming SE</v>
          </cell>
          <cell r="S374">
            <v>7</v>
          </cell>
        </row>
        <row r="375">
          <cell r="R375" t="str">
            <v>IRP - Wind Wyoming SW</v>
          </cell>
          <cell r="S375">
            <v>7</v>
          </cell>
        </row>
        <row r="376">
          <cell r="R376" t="str">
            <v>IRP - Wind Yakima</v>
          </cell>
          <cell r="S376">
            <v>7</v>
          </cell>
        </row>
        <row r="377">
          <cell r="R377" t="str">
            <v>Kennecott Incentive</v>
          </cell>
          <cell r="S377">
            <v>2</v>
          </cell>
        </row>
        <row r="378">
          <cell r="R378" t="str">
            <v>Kennecott Incentive (Historical)</v>
          </cell>
          <cell r="S378">
            <v>2</v>
          </cell>
        </row>
        <row r="379">
          <cell r="R379" t="str">
            <v>Kennecott QF</v>
          </cell>
          <cell r="S379">
            <v>4</v>
          </cell>
        </row>
        <row r="380">
          <cell r="R380" t="str">
            <v>LADWP s491300</v>
          </cell>
          <cell r="S380">
            <v>1</v>
          </cell>
        </row>
        <row r="381">
          <cell r="R381" t="str">
            <v>LADWP s491301</v>
          </cell>
          <cell r="S381">
            <v>1</v>
          </cell>
        </row>
        <row r="382">
          <cell r="R382" t="str">
            <v>LADWP p491303</v>
          </cell>
          <cell r="S382">
            <v>2</v>
          </cell>
        </row>
        <row r="383">
          <cell r="R383" t="str">
            <v>LADWP s491303</v>
          </cell>
          <cell r="S383">
            <v>2</v>
          </cell>
        </row>
        <row r="384">
          <cell r="R384" t="str">
            <v>LADWP p491304</v>
          </cell>
          <cell r="S384">
            <v>2</v>
          </cell>
        </row>
        <row r="385">
          <cell r="R385" t="str">
            <v>LADWP s491304</v>
          </cell>
          <cell r="S385">
            <v>2</v>
          </cell>
        </row>
        <row r="386">
          <cell r="R386" t="str">
            <v>Leaning Juniper 1</v>
          </cell>
          <cell r="S386">
            <v>9</v>
          </cell>
        </row>
        <row r="387">
          <cell r="R387" t="str">
            <v>Lewis River Loss of Efficiency</v>
          </cell>
          <cell r="S387">
            <v>8</v>
          </cell>
        </row>
        <row r="388">
          <cell r="R388" t="str">
            <v>Lewis River Motoring Loss</v>
          </cell>
          <cell r="S388">
            <v>8</v>
          </cell>
        </row>
        <row r="389">
          <cell r="R389" t="str">
            <v>MagCorp Curtailment</v>
          </cell>
          <cell r="S389">
            <v>8</v>
          </cell>
        </row>
        <row r="390">
          <cell r="R390" t="str">
            <v>MagCorp Curtailment (Historical)</v>
          </cell>
          <cell r="S390">
            <v>8</v>
          </cell>
        </row>
        <row r="391">
          <cell r="R391" t="str">
            <v>MagCorp Curtailment Winter</v>
          </cell>
          <cell r="S391">
            <v>8</v>
          </cell>
        </row>
        <row r="392">
          <cell r="R392" t="str">
            <v>MagCorp Curtailment Winter (Historical)</v>
          </cell>
          <cell r="S392">
            <v>8</v>
          </cell>
        </row>
        <row r="393">
          <cell r="R393" t="str">
            <v>Marengo</v>
          </cell>
          <cell r="S393">
            <v>9</v>
          </cell>
        </row>
        <row r="394">
          <cell r="R394" t="str">
            <v>Marengo I</v>
          </cell>
          <cell r="S394">
            <v>9</v>
          </cell>
        </row>
        <row r="395">
          <cell r="R395" t="str">
            <v>Marengo II</v>
          </cell>
          <cell r="S395">
            <v>9</v>
          </cell>
        </row>
        <row r="396">
          <cell r="R396" t="str">
            <v>McFadden Ridge Wind</v>
          </cell>
          <cell r="S396">
            <v>9</v>
          </cell>
        </row>
        <row r="397">
          <cell r="R397" t="str">
            <v>Monsanto Curtailment</v>
          </cell>
          <cell r="S397">
            <v>8</v>
          </cell>
        </row>
        <row r="398">
          <cell r="R398" t="str">
            <v>Monsanto Curtailment (Historical)</v>
          </cell>
          <cell r="S398">
            <v>2</v>
          </cell>
        </row>
        <row r="399">
          <cell r="R399" t="str">
            <v>Monsanto Excess Demand</v>
          </cell>
          <cell r="S399">
            <v>8</v>
          </cell>
        </row>
        <row r="400">
          <cell r="R400" t="str">
            <v>Morgan Stanley p189046</v>
          </cell>
          <cell r="S400">
            <v>2</v>
          </cell>
        </row>
        <row r="401">
          <cell r="R401" t="str">
            <v>Morgan Stanley p196538</v>
          </cell>
          <cell r="S401">
            <v>3</v>
          </cell>
        </row>
        <row r="402">
          <cell r="R402" t="str">
            <v>Morgan Stanley p206006</v>
          </cell>
          <cell r="S402">
            <v>3</v>
          </cell>
        </row>
        <row r="403">
          <cell r="R403" t="str">
            <v>Morgan Stanley p206008</v>
          </cell>
          <cell r="S403">
            <v>3</v>
          </cell>
        </row>
        <row r="404">
          <cell r="R404" t="str">
            <v>Morgan Stanley p207863</v>
          </cell>
          <cell r="S404">
            <v>6</v>
          </cell>
        </row>
        <row r="405">
          <cell r="R405" t="str">
            <v>Morgan Stanley p244840</v>
          </cell>
          <cell r="S405">
            <v>3</v>
          </cell>
        </row>
        <row r="406">
          <cell r="R406" t="str">
            <v>Morgan Stanley p244841</v>
          </cell>
          <cell r="S406">
            <v>3</v>
          </cell>
        </row>
        <row r="407">
          <cell r="R407" t="str">
            <v>Morgan Stanley p272156</v>
          </cell>
          <cell r="S407">
            <v>2</v>
          </cell>
        </row>
        <row r="408">
          <cell r="R408" t="str">
            <v>Morgan Stanley p272157</v>
          </cell>
          <cell r="S408">
            <v>2</v>
          </cell>
        </row>
        <row r="409">
          <cell r="R409" t="str">
            <v>Morgan Stanley p272158</v>
          </cell>
          <cell r="S409">
            <v>2</v>
          </cell>
        </row>
        <row r="410">
          <cell r="R410" t="str">
            <v>Morgan Stanley s207862</v>
          </cell>
          <cell r="S410">
            <v>2</v>
          </cell>
        </row>
        <row r="411">
          <cell r="R411" t="str">
            <v>Mountain Wind 1 QF</v>
          </cell>
          <cell r="S411">
            <v>4</v>
          </cell>
        </row>
        <row r="412">
          <cell r="R412" t="str">
            <v>Mountain Wind 2 QF</v>
          </cell>
          <cell r="S412">
            <v>4</v>
          </cell>
        </row>
        <row r="413">
          <cell r="R413" t="str">
            <v>NCPA p309009</v>
          </cell>
          <cell r="S413">
            <v>6</v>
          </cell>
        </row>
        <row r="414">
          <cell r="R414" t="str">
            <v>NCPA s309008</v>
          </cell>
          <cell r="S414">
            <v>6</v>
          </cell>
        </row>
        <row r="415">
          <cell r="R415" t="str">
            <v>Nebo Capacity Payment</v>
          </cell>
          <cell r="S415">
            <v>2</v>
          </cell>
        </row>
        <row r="416">
          <cell r="R416" t="str">
            <v>Non-Owned East - Obligation</v>
          </cell>
          <cell r="S416">
            <v>2</v>
          </cell>
        </row>
        <row r="417">
          <cell r="R417" t="str">
            <v>Non-Owned East - Offset</v>
          </cell>
          <cell r="S417">
            <v>2</v>
          </cell>
        </row>
        <row r="418">
          <cell r="R418" t="str">
            <v>Non-Owned West - Obligation</v>
          </cell>
          <cell r="S418">
            <v>2</v>
          </cell>
        </row>
        <row r="419">
          <cell r="R419" t="str">
            <v>Non-Owned West - Offset</v>
          </cell>
          <cell r="S419">
            <v>2</v>
          </cell>
        </row>
        <row r="420">
          <cell r="R420" t="str">
            <v>NUCOR</v>
          </cell>
          <cell r="S420">
            <v>2</v>
          </cell>
        </row>
        <row r="421">
          <cell r="R421" t="str">
            <v>NUCOR (De-rate)</v>
          </cell>
          <cell r="S421">
            <v>2</v>
          </cell>
        </row>
        <row r="422">
          <cell r="R422" t="str">
            <v>Oregon QF</v>
          </cell>
          <cell r="S422">
            <v>4</v>
          </cell>
        </row>
        <row r="423">
          <cell r="R423" t="str">
            <v>Oregon Pre-MSP QF</v>
          </cell>
          <cell r="S423">
            <v>4</v>
          </cell>
        </row>
        <row r="424">
          <cell r="R424" t="str">
            <v>Oregon Wind Farm QF</v>
          </cell>
          <cell r="S424">
            <v>4</v>
          </cell>
        </row>
        <row r="425">
          <cell r="R425" t="str">
            <v>P4 Production</v>
          </cell>
          <cell r="S425">
            <v>2</v>
          </cell>
        </row>
        <row r="426">
          <cell r="R426" t="str">
            <v>P4 Production (De-rate)</v>
          </cell>
          <cell r="S426">
            <v>1</v>
          </cell>
        </row>
        <row r="427">
          <cell r="R427" t="str">
            <v>PGE Cove</v>
          </cell>
          <cell r="S427">
            <v>2</v>
          </cell>
        </row>
        <row r="428">
          <cell r="R428" t="str">
            <v>Pipeline Chehalis - Lateral</v>
          </cell>
          <cell r="S428">
            <v>11</v>
          </cell>
        </row>
        <row r="429">
          <cell r="R429" t="str">
            <v>Pipeline Chehalis - Main</v>
          </cell>
          <cell r="S429">
            <v>11</v>
          </cell>
        </row>
        <row r="430">
          <cell r="R430" t="str">
            <v>Pipeline Currant Creek Lateral</v>
          </cell>
          <cell r="S430">
            <v>11</v>
          </cell>
        </row>
        <row r="431">
          <cell r="R431" t="str">
            <v>Pipeline Kern River Gas</v>
          </cell>
          <cell r="S431">
            <v>11</v>
          </cell>
        </row>
        <row r="432">
          <cell r="R432" t="str">
            <v>Pipeline Lake Side Lateral</v>
          </cell>
          <cell r="S432">
            <v>11</v>
          </cell>
        </row>
        <row r="433">
          <cell r="R433" t="str">
            <v>Pipeline Reservation Fees</v>
          </cell>
          <cell r="S433">
            <v>11</v>
          </cell>
        </row>
        <row r="434">
          <cell r="R434" t="str">
            <v>Pipeline Southern System Expansion</v>
          </cell>
          <cell r="S434">
            <v>11</v>
          </cell>
        </row>
        <row r="435">
          <cell r="R435" t="str">
            <v>PSCo Exchange</v>
          </cell>
          <cell r="S435">
            <v>6</v>
          </cell>
        </row>
        <row r="436">
          <cell r="R436" t="str">
            <v>PSCo Exchange deliver</v>
          </cell>
          <cell r="S436">
            <v>6</v>
          </cell>
        </row>
        <row r="437">
          <cell r="R437" t="str">
            <v>PSCo FC III delivery</v>
          </cell>
          <cell r="S437">
            <v>6</v>
          </cell>
        </row>
        <row r="438">
          <cell r="R438" t="str">
            <v>PSCo FC III Generation</v>
          </cell>
          <cell r="S438">
            <v>6</v>
          </cell>
        </row>
        <row r="439">
          <cell r="R439" t="str">
            <v>PSCo Sale summer</v>
          </cell>
          <cell r="S439">
            <v>1</v>
          </cell>
        </row>
        <row r="440">
          <cell r="R440" t="str">
            <v>PSCo Sale winter</v>
          </cell>
          <cell r="S440">
            <v>1</v>
          </cell>
        </row>
        <row r="441">
          <cell r="R441" t="str">
            <v>Redding Exchange In</v>
          </cell>
          <cell r="S441">
            <v>6</v>
          </cell>
        </row>
        <row r="442">
          <cell r="R442" t="str">
            <v>Redding Exchange Out</v>
          </cell>
          <cell r="S442">
            <v>6</v>
          </cell>
        </row>
        <row r="443">
          <cell r="R443" t="str">
            <v>Rock River I</v>
          </cell>
          <cell r="S443">
            <v>2</v>
          </cell>
        </row>
        <row r="444">
          <cell r="R444" t="str">
            <v>Rolling Hills Wind</v>
          </cell>
          <cell r="S444">
            <v>9</v>
          </cell>
        </row>
        <row r="445">
          <cell r="R445" t="str">
            <v>Roseburg Forest Products</v>
          </cell>
          <cell r="S445">
            <v>2</v>
          </cell>
        </row>
        <row r="446">
          <cell r="R446" t="str">
            <v>Salt River Project</v>
          </cell>
          <cell r="S446">
            <v>1</v>
          </cell>
        </row>
        <row r="447">
          <cell r="R447" t="str">
            <v>SCE Settlement</v>
          </cell>
          <cell r="S447">
            <v>1</v>
          </cell>
        </row>
        <row r="448">
          <cell r="R448" t="str">
            <v>Schwendiman QF</v>
          </cell>
          <cell r="S448">
            <v>4</v>
          </cell>
        </row>
        <row r="449">
          <cell r="R449" t="str">
            <v>SCL State Line delivery</v>
          </cell>
          <cell r="S449">
            <v>6</v>
          </cell>
        </row>
        <row r="450">
          <cell r="R450" t="str">
            <v>SCL State Line delivery LLH</v>
          </cell>
          <cell r="S450">
            <v>6</v>
          </cell>
        </row>
        <row r="451">
          <cell r="R451" t="str">
            <v>SCL State Line generation</v>
          </cell>
          <cell r="S451">
            <v>6</v>
          </cell>
        </row>
        <row r="452">
          <cell r="R452" t="str">
            <v>SCL State Line reserves</v>
          </cell>
          <cell r="S452">
            <v>6</v>
          </cell>
        </row>
        <row r="453">
          <cell r="R453" t="str">
            <v>Seven Mile Wind</v>
          </cell>
          <cell r="S453">
            <v>9</v>
          </cell>
        </row>
        <row r="454">
          <cell r="R454" t="str">
            <v>Seven Mile II Wind</v>
          </cell>
          <cell r="S454">
            <v>9</v>
          </cell>
        </row>
        <row r="455">
          <cell r="R455" t="str">
            <v>Shell p489963</v>
          </cell>
          <cell r="S455">
            <v>6</v>
          </cell>
        </row>
        <row r="456">
          <cell r="R456" t="str">
            <v>Shell s489962</v>
          </cell>
          <cell r="S456">
            <v>6</v>
          </cell>
        </row>
        <row r="457">
          <cell r="R457" t="str">
            <v>Sierra Pacific II</v>
          </cell>
          <cell r="S457">
            <v>1</v>
          </cell>
        </row>
        <row r="458">
          <cell r="R458" t="str">
            <v>Simplot Phosphates</v>
          </cell>
          <cell r="S458">
            <v>4</v>
          </cell>
        </row>
        <row r="459">
          <cell r="R459" t="str">
            <v>Small Purchases east</v>
          </cell>
          <cell r="S459">
            <v>2</v>
          </cell>
        </row>
        <row r="460">
          <cell r="R460" t="str">
            <v>Small Purchases west</v>
          </cell>
          <cell r="S460">
            <v>2</v>
          </cell>
        </row>
        <row r="461">
          <cell r="R461" t="str">
            <v>SMUD</v>
          </cell>
          <cell r="S461">
            <v>1</v>
          </cell>
        </row>
        <row r="462">
          <cell r="R462" t="str">
            <v>SMUD Provisional</v>
          </cell>
          <cell r="S462">
            <v>1</v>
          </cell>
        </row>
        <row r="463">
          <cell r="R463" t="str">
            <v>SMUD Monthly</v>
          </cell>
          <cell r="S463">
            <v>1</v>
          </cell>
        </row>
        <row r="464">
          <cell r="R464" t="str">
            <v>Spanish Fork Wind 2 QF</v>
          </cell>
          <cell r="S464">
            <v>4</v>
          </cell>
        </row>
        <row r="465">
          <cell r="R465" t="str">
            <v>Station Service East</v>
          </cell>
          <cell r="S465">
            <v>8</v>
          </cell>
        </row>
        <row r="466">
          <cell r="R466" t="str">
            <v>Station Service West</v>
          </cell>
          <cell r="S466">
            <v>8</v>
          </cell>
        </row>
        <row r="467">
          <cell r="R467" t="str">
            <v>STF Index Trades - Buy - East</v>
          </cell>
          <cell r="S467">
            <v>13</v>
          </cell>
        </row>
        <row r="468">
          <cell r="R468" t="str">
            <v>STF Index Trades - Buy - West</v>
          </cell>
          <cell r="S468">
            <v>13</v>
          </cell>
        </row>
        <row r="469">
          <cell r="R469" t="str">
            <v>STF Index Trades - Sell - East</v>
          </cell>
          <cell r="S469">
            <v>12</v>
          </cell>
        </row>
        <row r="470">
          <cell r="R470" t="str">
            <v>STF Index Trades - Sell - West</v>
          </cell>
          <cell r="S470">
            <v>12</v>
          </cell>
        </row>
        <row r="471">
          <cell r="R471" t="str">
            <v>STF Trading Margin</v>
          </cell>
          <cell r="S471">
            <v>13</v>
          </cell>
        </row>
        <row r="472">
          <cell r="R472" t="str">
            <v>Sunnyside (QF) additional</v>
          </cell>
          <cell r="S472">
            <v>4</v>
          </cell>
        </row>
        <row r="473">
          <cell r="R473" t="str">
            <v>Sunnyside (QF) base</v>
          </cell>
          <cell r="S473">
            <v>4</v>
          </cell>
        </row>
        <row r="474">
          <cell r="R474" t="str">
            <v>Tesoro QF</v>
          </cell>
          <cell r="S474">
            <v>4</v>
          </cell>
        </row>
        <row r="475">
          <cell r="R475" t="str">
            <v>Three Buttes Wind</v>
          </cell>
          <cell r="S475">
            <v>2</v>
          </cell>
        </row>
        <row r="476">
          <cell r="R476" t="str">
            <v>TransAlta p371343</v>
          </cell>
          <cell r="S476">
            <v>6</v>
          </cell>
        </row>
        <row r="477">
          <cell r="R477" t="str">
            <v>TransAlta Purchase Flat</v>
          </cell>
          <cell r="S477">
            <v>2</v>
          </cell>
        </row>
        <row r="478">
          <cell r="R478" t="str">
            <v>TransAlta Purchase Index</v>
          </cell>
          <cell r="S478">
            <v>2</v>
          </cell>
        </row>
        <row r="479">
          <cell r="R479" t="str">
            <v>TransAlta s371344</v>
          </cell>
          <cell r="S479">
            <v>6</v>
          </cell>
        </row>
        <row r="480">
          <cell r="R480" t="str">
            <v>Transmission East</v>
          </cell>
          <cell r="S480">
            <v>10</v>
          </cell>
        </row>
        <row r="481">
          <cell r="R481" t="str">
            <v>Transmission West</v>
          </cell>
          <cell r="S481">
            <v>10</v>
          </cell>
        </row>
        <row r="482">
          <cell r="R482" t="str">
            <v>Tri-State Exchange</v>
          </cell>
          <cell r="S482">
            <v>6</v>
          </cell>
        </row>
        <row r="483">
          <cell r="R483" t="str">
            <v>Tri-State Exchange return</v>
          </cell>
          <cell r="S483">
            <v>6</v>
          </cell>
        </row>
        <row r="484">
          <cell r="R484" t="str">
            <v>Tri-State Purchase</v>
          </cell>
          <cell r="S484">
            <v>2</v>
          </cell>
        </row>
        <row r="485">
          <cell r="R485" t="str">
            <v>UAMPS s223863</v>
          </cell>
          <cell r="S485">
            <v>1</v>
          </cell>
        </row>
        <row r="486">
          <cell r="R486" t="str">
            <v>UAMPS s404236</v>
          </cell>
          <cell r="S486">
            <v>1</v>
          </cell>
        </row>
        <row r="487">
          <cell r="R487" t="str">
            <v>UBS AG 6X16 at 4C</v>
          </cell>
          <cell r="S487">
            <v>3</v>
          </cell>
        </row>
        <row r="488">
          <cell r="R488" t="str">
            <v>UBS p223199</v>
          </cell>
          <cell r="S488">
            <v>3</v>
          </cell>
        </row>
        <row r="489">
          <cell r="R489" t="str">
            <v>UBS p268848</v>
          </cell>
          <cell r="S489">
            <v>3</v>
          </cell>
        </row>
        <row r="490">
          <cell r="R490" t="str">
            <v>UBS p268850</v>
          </cell>
          <cell r="S490">
            <v>3</v>
          </cell>
        </row>
        <row r="491">
          <cell r="R491" t="str">
            <v>UMPA II</v>
          </cell>
          <cell r="S491">
            <v>1</v>
          </cell>
        </row>
        <row r="492">
          <cell r="R492" t="str">
            <v>US Magnesium QF</v>
          </cell>
          <cell r="S492">
            <v>4</v>
          </cell>
        </row>
        <row r="493">
          <cell r="R493" t="str">
            <v>US Magnesium Reserve</v>
          </cell>
          <cell r="S493">
            <v>2</v>
          </cell>
        </row>
        <row r="494">
          <cell r="R494" t="str">
            <v>Utah QF</v>
          </cell>
          <cell r="S494">
            <v>4</v>
          </cell>
        </row>
        <row r="495">
          <cell r="R495" t="str">
            <v>Utah Pre-MSP QF</v>
          </cell>
          <cell r="S495">
            <v>4</v>
          </cell>
        </row>
        <row r="496">
          <cell r="R496" t="str">
            <v>Washington QF</v>
          </cell>
          <cell r="S496">
            <v>4</v>
          </cell>
        </row>
        <row r="497">
          <cell r="R497" t="str">
            <v>Washington Pre-MSP QF</v>
          </cell>
          <cell r="S497">
            <v>4</v>
          </cell>
        </row>
        <row r="498">
          <cell r="R498" t="str">
            <v>Weyerhaeuser QF</v>
          </cell>
          <cell r="S498">
            <v>4</v>
          </cell>
        </row>
        <row r="499">
          <cell r="R499" t="str">
            <v>Weyerhaeuser Reserve</v>
          </cell>
          <cell r="S499">
            <v>2</v>
          </cell>
        </row>
        <row r="500">
          <cell r="R500" t="str">
            <v>Wolverine Creek</v>
          </cell>
          <cell r="S500">
            <v>2</v>
          </cell>
        </row>
        <row r="501">
          <cell r="R501" t="str">
            <v>Wyoming QF</v>
          </cell>
          <cell r="S501">
            <v>4</v>
          </cell>
        </row>
        <row r="502">
          <cell r="R502" t="str">
            <v>Wyoming Pre-MSP QF</v>
          </cell>
          <cell r="S502">
            <v>4</v>
          </cell>
        </row>
      </sheetData>
      <sheetData sheetId="4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799041.09243543213</v>
          </cell>
          <cell r="E41">
            <v>3572562.42592229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799041.09243543213</v>
          </cell>
          <cell r="E42">
            <v>3594224.5735073239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799041.09243543213</v>
          </cell>
          <cell r="E43">
            <v>3616861.5177336838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799041.09243543213</v>
          </cell>
          <cell r="E44">
            <v>3640517.12445023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799041.09243543213</v>
          </cell>
          <cell r="E45">
            <v>3665237.2334690206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799041.09243543213</v>
          </cell>
          <cell r="E46">
            <v>3691069.7473936575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799041.09243543213</v>
          </cell>
          <cell r="E47">
            <v>3718064.7244449025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799041.09243543213</v>
          </cell>
          <cell r="E48">
            <v>3746274.4754634537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799041.09243543213</v>
          </cell>
          <cell r="E49">
            <v>3775753.6652778392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799041.09243543213</v>
          </cell>
          <cell r="E50">
            <v>3806559.4186338726</v>
          </cell>
        </row>
        <row r="51">
          <cell r="A51">
            <v>40848</v>
          </cell>
          <cell r="B51">
            <v>0.68683689633884992</v>
          </cell>
          <cell r="C51">
            <v>1.0485865063602666</v>
          </cell>
          <cell r="D51">
            <v>799041.09243543213</v>
          </cell>
          <cell r="E51">
            <v>3838751.4308909271</v>
          </cell>
        </row>
        <row r="52">
          <cell r="A52">
            <v>41214</v>
          </cell>
          <cell r="B52">
            <v>0.7177445566740982</v>
          </cell>
          <cell r="C52">
            <v>1.1062587642100812</v>
          </cell>
          <cell r="D52">
            <v>799041.09243543213</v>
          </cell>
          <cell r="E52">
            <v>3872392.0836995495</v>
          </cell>
        </row>
        <row r="53">
          <cell r="A53">
            <v>41579</v>
          </cell>
          <cell r="B53">
            <v>0.75004306172443236</v>
          </cell>
          <cell r="C53">
            <v>1.1671029962416357</v>
          </cell>
          <cell r="D53">
            <v>799041.09243543213</v>
          </cell>
          <cell r="E53">
            <v>3907546.5658845594</v>
          </cell>
        </row>
        <row r="54">
          <cell r="A54">
            <v>41944</v>
          </cell>
          <cell r="B54">
            <v>0.78379499950203191</v>
          </cell>
          <cell r="C54">
            <v>1.2312936610349257</v>
          </cell>
          <cell r="D54">
            <v>799041.09243543213</v>
          </cell>
          <cell r="E54">
            <v>3944282.9997678953</v>
          </cell>
        </row>
        <row r="55">
          <cell r="A55">
            <v>42309</v>
          </cell>
          <cell r="B55">
            <v>0.81906577447962303</v>
          </cell>
          <cell r="C55">
            <v>1.2990148123918466</v>
          </cell>
          <cell r="D55">
            <v>799041.09243543213</v>
          </cell>
          <cell r="E55">
            <v>3982672.5731759807</v>
          </cell>
        </row>
        <row r="56">
          <cell r="A56">
            <v>42675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Historical Lead Sheet"/>
      <sheetName val="Historical backup"/>
      <sheetName val="Internal"/>
      <sheetName val="3.5.1 - internal"/>
      <sheetName val="9-24-10 REC Rev"/>
      <sheetName val="LIVE 9-24-10 REC Rev"/>
      <sheetName val="Low-impact hydro"/>
      <sheetName val="301944-5"/>
      <sheetName val="BW-Actuals"/>
      <sheetName val="glpca"/>
      <sheetName val="Factor"/>
      <sheetName val="Assumptions"/>
      <sheetName val="Issue Card"/>
      <sheetName val="BU Approval"/>
    </sheetNames>
    <sheetDataSet>
      <sheetData sheetId="0">
        <row r="7">
          <cell r="B7">
            <v>3.4</v>
          </cell>
        </row>
      </sheetData>
      <sheetData sheetId="1"/>
      <sheetData sheetId="2"/>
      <sheetData sheetId="3" refreshError="1"/>
      <sheetData sheetId="4">
        <row r="16">
          <cell r="D16">
            <v>98525363</v>
          </cell>
        </row>
      </sheetData>
      <sheetData sheetId="5">
        <row r="68">
          <cell r="Y68">
            <v>11597647.25</v>
          </cell>
        </row>
      </sheetData>
      <sheetData sheetId="6" refreshError="1"/>
      <sheetData sheetId="7" refreshError="1"/>
      <sheetData sheetId="8">
        <row r="19">
          <cell r="D19">
            <v>98525363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ies"/>
      <sheetName val="REC's (2)"/>
      <sheetName val="PE Summary"/>
      <sheetName val="C&amp;T"/>
      <sheetName val="Gen"/>
      <sheetName val="Res Dev"/>
      <sheetName val="IW Fuels"/>
      <sheetName val="FSO"/>
      <sheetName val="Wind &amp; Hydro"/>
      <sheetName val="InitiativeNo"/>
      <sheetName val="Corp Sum"/>
      <sheetName val="Rollup"/>
      <sheetName val="REC's"/>
      <sheetName val="RMP Load Adjustment"/>
      <sheetName val="CCoal-DNPC"/>
      <sheetName val="Codes"/>
      <sheetName val="Summary"/>
    </sheetNames>
    <sheetDataSet>
      <sheetData sheetId="0" refreshError="1"/>
      <sheetData sheetId="1" refreshError="1"/>
      <sheetData sheetId="2">
        <row r="1">
          <cell r="X1">
            <v>12</v>
          </cell>
        </row>
        <row r="2">
          <cell r="X2" t="str">
            <v>December 31, 2010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A21">
            <v>0.34939999999999999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MWh (HLH)"/>
      <sheetName val="MWh (LLH)"/>
      <sheetName val="MWhAdj"/>
      <sheetName val="MWhUnacct"/>
      <sheetName val="Total MWh"/>
      <sheetName val="Energy Dollars"/>
      <sheetName val="Other Dollars"/>
      <sheetName val="Fixed Dollars"/>
      <sheetName val="AdjDollars"/>
      <sheetName val="Unacct Dollars"/>
      <sheetName val="Total Dollars"/>
      <sheetName val="Market Value"/>
      <sheetName val="Rate"/>
      <sheetName val="FPC"/>
      <sheetName val="Non-GRID Check-Off"/>
      <sheetName val="AncillaryServices"/>
      <sheetName val="GasPosition"/>
      <sheetName val="HeatRate"/>
      <sheetName val="$MMBtu"/>
      <sheetName val="MMBtu"/>
      <sheetName val="AvailTransfers"/>
      <sheetName val="EAMWh"/>
      <sheetName val="Rating"/>
      <sheetName val="Demand (HLH)"/>
      <sheetName val="Demand (LLH)"/>
      <sheetName val="Nameplate (HLH)"/>
      <sheetName val="Nameplate (LLH)"/>
      <sheetName val="NetIncome"/>
      <sheetName val="NetIncomeValues as of 120508"/>
      <sheetName val="LoadsResources"/>
      <sheetName val="NonCash"/>
      <sheetName val="SAP"/>
      <sheetName val="SAPCheck"/>
      <sheetName val="NetIncomevsLast"/>
      <sheetName val="NPCWyPCAM"/>
      <sheetName val="Exhibit 1"/>
      <sheetName val="Exhibit 2 (PCAM)"/>
      <sheetName val="Exhibit 2 (ECAC)"/>
      <sheetName val="Dollars ECAC"/>
      <sheetName val="Dollars PCAM"/>
      <sheetName val="MWh PCAM"/>
      <sheetName val="MWh ECAC"/>
      <sheetName val="Prior Period PCAM"/>
      <sheetName val="Prior Period EC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 1 - Actual NPC as Booked"/>
      <sheetName val="Tab 2 - Adjustments"/>
      <sheetName val="Tab 3 - Adjusted Actual NPC"/>
      <sheetName val="Exhibit PPL 102 (2010)"/>
      <sheetName val="Exhibit PPL 103 (2011)"/>
      <sheetName val="Exhibit PPL 104 (2012)"/>
      <sheetName val="ECAC Analysis"/>
      <sheetName val="Exhibit PPL 101"/>
      <sheetName val="Base ECAC"/>
      <sheetName val="Delta NPC ECAC"/>
      <sheetName val="Mapping"/>
    </sheetNames>
    <sheetDataSet>
      <sheetData sheetId="0" refreshError="1"/>
      <sheetData sheetId="1" refreshError="1"/>
      <sheetData sheetId="2">
        <row r="186">
          <cell r="B186" t="str">
            <v>Long Term Firm Sales</v>
          </cell>
        </row>
        <row r="187">
          <cell r="B187" t="str">
            <v>Black Hills</v>
          </cell>
          <cell r="C187" t="str">
            <v>Black Hills s27013/s28160</v>
          </cell>
        </row>
        <row r="188">
          <cell r="B188" t="str">
            <v>BPA Wind</v>
          </cell>
          <cell r="C188" t="str">
            <v>BPA Wind s42818</v>
          </cell>
        </row>
        <row r="189">
          <cell r="B189" t="str">
            <v>Hurricane Sale</v>
          </cell>
          <cell r="C189" t="str">
            <v>Hurricane Sale s393046</v>
          </cell>
        </row>
        <row r="190">
          <cell r="B190" t="str">
            <v>LADWP (IPP Layoff)</v>
          </cell>
          <cell r="C190" t="str">
            <v>LADWP (IPP Layoff)</v>
          </cell>
        </row>
        <row r="191">
          <cell r="B191">
            <v>0</v>
          </cell>
          <cell r="C191" t="str">
            <v>NVE s523485</v>
          </cell>
        </row>
        <row r="192">
          <cell r="C192" t="str">
            <v>NVE s811499</v>
          </cell>
        </row>
        <row r="193">
          <cell r="B193">
            <v>0</v>
          </cell>
          <cell r="C193" t="str">
            <v>Pacific Gas &amp; Electric s524491</v>
          </cell>
        </row>
        <row r="194">
          <cell r="B194" t="str">
            <v>PSCO</v>
          </cell>
          <cell r="C194" t="str">
            <v>PSCO s100035</v>
          </cell>
        </row>
        <row r="195">
          <cell r="B195" t="str">
            <v>Salt River Project</v>
          </cell>
          <cell r="C195" t="str">
            <v>Salt River Project s322940</v>
          </cell>
        </row>
        <row r="196">
          <cell r="B196">
            <v>0</v>
          </cell>
          <cell r="C196" t="str">
            <v>SCE s513948</v>
          </cell>
        </row>
        <row r="197">
          <cell r="B197">
            <v>0</v>
          </cell>
          <cell r="C197" t="str">
            <v>SDG&amp;E s513949</v>
          </cell>
        </row>
        <row r="198">
          <cell r="B198" t="str">
            <v>Sierra Pac 2</v>
          </cell>
          <cell r="C198" t="str">
            <v>Sierra Pac 2 s25270</v>
          </cell>
        </row>
        <row r="199">
          <cell r="B199" t="str">
            <v>SMUD</v>
          </cell>
          <cell r="C199" t="str">
            <v>SMUD s24296</v>
          </cell>
        </row>
        <row r="200">
          <cell r="B200">
            <v>0</v>
          </cell>
          <cell r="C200" t="str">
            <v>UAMPS s404236</v>
          </cell>
        </row>
        <row r="201">
          <cell r="B201" t="str">
            <v>UMPA II</v>
          </cell>
          <cell r="C201" t="str">
            <v>UMPA II s45631</v>
          </cell>
        </row>
        <row r="203">
          <cell r="B203" t="str">
            <v>Total Long Term Firm Sales</v>
          </cell>
        </row>
        <row r="204">
          <cell r="B204" t="str">
            <v>Total Short Term Firm Sales</v>
          </cell>
        </row>
        <row r="205">
          <cell r="B205" t="str">
            <v>Total Secondary Sales</v>
          </cell>
        </row>
        <row r="212">
          <cell r="B212" t="str">
            <v>Long Term Firm Purchases</v>
          </cell>
        </row>
        <row r="213">
          <cell r="B213" t="str">
            <v>APS Supplemental</v>
          </cell>
          <cell r="C213" t="str">
            <v>APS Supplemental p27875</v>
          </cell>
        </row>
        <row r="214">
          <cell r="B214" t="str">
            <v>Blanding Purchase</v>
          </cell>
          <cell r="C214" t="str">
            <v>Blanding Purchase p379174</v>
          </cell>
        </row>
        <row r="215">
          <cell r="B215" t="str">
            <v>Chehalis Station Service</v>
          </cell>
          <cell r="C215" t="str">
            <v>Chehalis Station Service</v>
          </cell>
        </row>
        <row r="216">
          <cell r="B216" t="str">
            <v>Combine Hills</v>
          </cell>
          <cell r="C216" t="str">
            <v xml:space="preserve">Combine Hills Wind p160595 </v>
          </cell>
        </row>
        <row r="217">
          <cell r="B217" t="str">
            <v>Deseret Purchase</v>
          </cell>
          <cell r="C217" t="str">
            <v>Deseret Purchase p194277</v>
          </cell>
        </row>
        <row r="218">
          <cell r="B218" t="str">
            <v>Douglas PUD Settlement</v>
          </cell>
          <cell r="C218" t="str">
            <v>Douglas PUD Settlement p38185</v>
          </cell>
        </row>
        <row r="219">
          <cell r="B219" t="str">
            <v>Gemstate</v>
          </cell>
          <cell r="C219" t="str">
            <v>Gemstate p99489</v>
          </cell>
        </row>
        <row r="220">
          <cell r="B220" t="str">
            <v>Georgia-Pacific Camas</v>
          </cell>
          <cell r="C220" t="str">
            <v>Georgia-Pacific Camas</v>
          </cell>
        </row>
        <row r="221">
          <cell r="B221" t="str">
            <v>Grant County 10 aMW Purchase</v>
          </cell>
          <cell r="C221" t="str">
            <v>Grant County 10 aMW p66274</v>
          </cell>
        </row>
        <row r="222">
          <cell r="B222" t="str">
            <v>Hermiston Purchase</v>
          </cell>
          <cell r="C222" t="str">
            <v>Hermiston Purchase p99563</v>
          </cell>
        </row>
        <row r="223">
          <cell r="B223" t="str">
            <v>Hurricane Purchase</v>
          </cell>
          <cell r="C223" t="str">
            <v>Hurricane Purchase p393045</v>
          </cell>
        </row>
        <row r="224">
          <cell r="B224" t="str">
            <v>IPP Purchase</v>
          </cell>
          <cell r="C224" t="str">
            <v>IPP Purchase</v>
          </cell>
        </row>
        <row r="225">
          <cell r="B225" t="str">
            <v>Kennecott Generation Incentive</v>
          </cell>
          <cell r="C225" t="str">
            <v>Kennecott Generation Incentive</v>
          </cell>
        </row>
        <row r="226">
          <cell r="C226" t="str">
            <v>LADWP p491303-4</v>
          </cell>
        </row>
        <row r="227">
          <cell r="B227" t="str">
            <v>MagCorp Reserves</v>
          </cell>
          <cell r="C227" t="str">
            <v>MagCorp Reserves p510378</v>
          </cell>
        </row>
        <row r="228">
          <cell r="B228" t="str">
            <v>Morgan Stanley p189046</v>
          </cell>
          <cell r="C228" t="str">
            <v>Morgan Stanley p189046</v>
          </cell>
        </row>
        <row r="229">
          <cell r="B229" t="str">
            <v>Morgan Stanley p244840</v>
          </cell>
          <cell r="C229" t="str">
            <v>Morgan Stanley p244840</v>
          </cell>
        </row>
        <row r="230">
          <cell r="B230" t="str">
            <v>Morgan Stanley p244841</v>
          </cell>
          <cell r="C230" t="str">
            <v>Morgan Stanley p244841</v>
          </cell>
        </row>
        <row r="231">
          <cell r="B231">
            <v>0</v>
          </cell>
          <cell r="C231" t="str">
            <v>Morgan Stanley p272153-6-8</v>
          </cell>
        </row>
        <row r="232">
          <cell r="C232" t="str">
            <v>Morgan Stanley p272154-7</v>
          </cell>
        </row>
        <row r="233">
          <cell r="B233" t="str">
            <v>Nucor</v>
          </cell>
          <cell r="C233" t="str">
            <v>Nucor p346856</v>
          </cell>
        </row>
        <row r="234">
          <cell r="B234" t="str">
            <v>P4 Production</v>
          </cell>
          <cell r="C234" t="str">
            <v>P4 Production p137215/p145258</v>
          </cell>
        </row>
        <row r="235">
          <cell r="B235" t="str">
            <v>PGE Cove</v>
          </cell>
          <cell r="C235" t="str">
            <v>PGE Cove p83984</v>
          </cell>
        </row>
        <row r="236">
          <cell r="B236" t="str">
            <v>Rock River</v>
          </cell>
          <cell r="C236" t="str">
            <v>Rock River Wind p100371</v>
          </cell>
        </row>
        <row r="237">
          <cell r="B237" t="str">
            <v>Roseburg Forest Products</v>
          </cell>
          <cell r="C237" t="str">
            <v>Roseburg Forest Products p312292</v>
          </cell>
        </row>
        <row r="238">
          <cell r="B238" t="str">
            <v>Small Purchases East</v>
          </cell>
          <cell r="C238" t="str">
            <v>Small Purchases east</v>
          </cell>
        </row>
        <row r="239">
          <cell r="B239" t="str">
            <v>Small Purchases West</v>
          </cell>
          <cell r="C239" t="str">
            <v>Small Purchases west</v>
          </cell>
        </row>
        <row r="240">
          <cell r="B240">
            <v>0</v>
          </cell>
          <cell r="C240" t="str">
            <v>Three Buttes Wind p460457</v>
          </cell>
        </row>
        <row r="241">
          <cell r="C241" t="str">
            <v>Top of the World Wind p522807</v>
          </cell>
        </row>
        <row r="242">
          <cell r="B242" t="str">
            <v>Tri-State Purchase</v>
          </cell>
          <cell r="C242" t="str">
            <v>Tri-State Purchase p27057</v>
          </cell>
        </row>
        <row r="243">
          <cell r="B243" t="str">
            <v>UBS p268848</v>
          </cell>
          <cell r="C243" t="str">
            <v>UBS p268848</v>
          </cell>
        </row>
        <row r="244">
          <cell r="B244" t="str">
            <v>Wolverine Creek</v>
          </cell>
          <cell r="C244" t="str">
            <v>Wolverine Creek Wind p244520</v>
          </cell>
        </row>
        <row r="245">
          <cell r="B245" t="str">
            <v>Cowlitz Compen Pur</v>
          </cell>
        </row>
        <row r="246">
          <cell r="B246" t="str">
            <v>Sub Total Long Term Firm Purchases</v>
          </cell>
        </row>
        <row r="248">
          <cell r="B248" t="str">
            <v>Qualifying Facilities</v>
          </cell>
        </row>
        <row r="249">
          <cell r="B249" t="str">
            <v>QF California</v>
          </cell>
          <cell r="C249" t="str">
            <v>QF California</v>
          </cell>
        </row>
        <row r="250">
          <cell r="B250" t="str">
            <v>QF Idaho</v>
          </cell>
          <cell r="C250" t="str">
            <v>QF Idaho</v>
          </cell>
        </row>
        <row r="251">
          <cell r="B251" t="str">
            <v>QF Oregon</v>
          </cell>
          <cell r="C251" t="str">
            <v>QF Oregon</v>
          </cell>
        </row>
        <row r="252">
          <cell r="B252" t="str">
            <v>QF Utah</v>
          </cell>
          <cell r="C252" t="str">
            <v>QF Utah</v>
          </cell>
        </row>
        <row r="253">
          <cell r="B253" t="str">
            <v>QF Washington</v>
          </cell>
          <cell r="C253" t="str">
            <v>QF Washington</v>
          </cell>
        </row>
        <row r="254">
          <cell r="B254" t="str">
            <v>QF Wyoming</v>
          </cell>
          <cell r="C254" t="str">
            <v>QF Wyoming</v>
          </cell>
        </row>
        <row r="255">
          <cell r="B255" t="str">
            <v>Biomass</v>
          </cell>
          <cell r="C255" t="str">
            <v>Biomass p234159 QF</v>
          </cell>
        </row>
        <row r="256">
          <cell r="B256">
            <v>0</v>
          </cell>
          <cell r="C256" t="str">
            <v>Chevron Wind p499335 QF</v>
          </cell>
        </row>
        <row r="257">
          <cell r="B257" t="str">
            <v>D.R. Johnson</v>
          </cell>
          <cell r="C257" t="str">
            <v>Co-Gen II</v>
          </cell>
        </row>
        <row r="258">
          <cell r="B258" t="str">
            <v>Douglas County Forest Products QF</v>
          </cell>
          <cell r="C258" t="str">
            <v>DCFP p316701 QF</v>
          </cell>
        </row>
        <row r="259">
          <cell r="B259" t="str">
            <v>Evergreen Biopower QF</v>
          </cell>
          <cell r="C259" t="str">
            <v>Evergreen BioPower p351030 QF</v>
          </cell>
        </row>
        <row r="260">
          <cell r="B260" t="str">
            <v>ExxonMobil QF</v>
          </cell>
          <cell r="C260" t="str">
            <v>ExxonMobil p255042 QF</v>
          </cell>
        </row>
        <row r="261">
          <cell r="B261" t="str">
            <v>Kennecott QF</v>
          </cell>
          <cell r="C261" t="str">
            <v>Kennecott QF</v>
          </cell>
        </row>
        <row r="262">
          <cell r="B262" t="str">
            <v>Mountain Wind 1 QF</v>
          </cell>
          <cell r="C262" t="str">
            <v>Mountain Wind 1 p367721 QF</v>
          </cell>
        </row>
        <row r="263">
          <cell r="B263" t="str">
            <v>Mountain Wind 2 QF</v>
          </cell>
          <cell r="C263" t="str">
            <v>Mountain Wind 2 p398449 QF</v>
          </cell>
        </row>
        <row r="264">
          <cell r="B264" t="str">
            <v>Oregon Wind Farm QF</v>
          </cell>
          <cell r="C264" t="str">
            <v>Oregon Wind Farm QF</v>
          </cell>
        </row>
        <row r="265">
          <cell r="B265" t="str">
            <v>Simplot Phosphates</v>
          </cell>
          <cell r="C265" t="str">
            <v>SF Phosphates</v>
          </cell>
        </row>
        <row r="266">
          <cell r="B266" t="str">
            <v>Spanish Fork Wind 2 QF</v>
          </cell>
          <cell r="C266" t="str">
            <v>Spanish Fork Wind 2 p311681 QF</v>
          </cell>
        </row>
        <row r="267">
          <cell r="B267" t="str">
            <v>Sunnyside</v>
          </cell>
          <cell r="C267" t="str">
            <v>Sunnyside p83997/p59965 QF</v>
          </cell>
        </row>
        <row r="268">
          <cell r="B268" t="str">
            <v>Tesoro QF</v>
          </cell>
          <cell r="C268" t="str">
            <v>Tesoro QF</v>
          </cell>
        </row>
        <row r="269">
          <cell r="B269">
            <v>0</v>
          </cell>
          <cell r="C269" t="str">
            <v>Threemile Canyon Wind QF p500139</v>
          </cell>
        </row>
        <row r="270">
          <cell r="B270" t="str">
            <v>US Magnesium QF</v>
          </cell>
          <cell r="C270" t="str">
            <v>US Magnesium QF</v>
          </cell>
        </row>
        <row r="271">
          <cell r="B271" t="str">
            <v>Weyerhaeuser QF</v>
          </cell>
          <cell r="C271" t="str">
            <v>Weyerhaeuser QF</v>
          </cell>
        </row>
        <row r="272">
          <cell r="B272" t="str">
            <v>Rough and Ready Lumber QF</v>
          </cell>
        </row>
        <row r="273">
          <cell r="B273" t="str">
            <v>Total Qualifying Facilities</v>
          </cell>
        </row>
        <row r="275">
          <cell r="B275" t="str">
            <v>Mid-Columbia Contracts</v>
          </cell>
        </row>
        <row r="276">
          <cell r="B276" t="str">
            <v>Canadian Entitlement</v>
          </cell>
          <cell r="C276" t="str">
            <v>Canadian Entitlement p60828</v>
          </cell>
        </row>
        <row r="277">
          <cell r="B277" t="str">
            <v>Chelan - Rocky Reach</v>
          </cell>
          <cell r="C277" t="str">
            <v>Chelan - Rocky Reach p60827</v>
          </cell>
        </row>
        <row r="278">
          <cell r="B278" t="str">
            <v>Douglas - Wells</v>
          </cell>
          <cell r="C278" t="str">
            <v>Douglas - Wells p60828</v>
          </cell>
        </row>
        <row r="279">
          <cell r="B279" t="str">
            <v>Grant Displacement</v>
          </cell>
          <cell r="C279" t="str">
            <v>Grant Displacement p270294</v>
          </cell>
        </row>
        <row r="280">
          <cell r="C280" t="str">
            <v>Grant Power Auction</v>
          </cell>
        </row>
        <row r="281">
          <cell r="B281" t="str">
            <v>Grant Surplus</v>
          </cell>
          <cell r="C281" t="str">
            <v>Grant Surplus p258951</v>
          </cell>
        </row>
        <row r="282">
          <cell r="B282" t="str">
            <v>Grant - Wanapum</v>
          </cell>
          <cell r="C282" t="str">
            <v>Grant - Wanapum p60825</v>
          </cell>
        </row>
        <row r="284">
          <cell r="B284" t="str">
            <v>Total Mid-Columbia Contracts</v>
          </cell>
        </row>
        <row r="286">
          <cell r="B286" t="str">
            <v>Total Long Term Firm Purchases</v>
          </cell>
        </row>
        <row r="288">
          <cell r="B288" t="str">
            <v>Storage &amp; Exchange</v>
          </cell>
        </row>
        <row r="289">
          <cell r="B289" t="str">
            <v>APGI/Colockum Capacity Exchange</v>
          </cell>
          <cell r="C289" t="str">
            <v>APGI/Colockum s191690</v>
          </cell>
        </row>
        <row r="290">
          <cell r="B290" t="str">
            <v>APS Exchange</v>
          </cell>
          <cell r="C290" t="str">
            <v>APS Exchange p58118/s58119</v>
          </cell>
        </row>
        <row r="291">
          <cell r="B291" t="str">
            <v>Black Hills CTs</v>
          </cell>
          <cell r="C291" t="str">
            <v>Black Hills CTs p64676</v>
          </cell>
        </row>
        <row r="292">
          <cell r="B292" t="str">
            <v>BPA Exchange</v>
          </cell>
          <cell r="C292" t="str">
            <v>BPA Exchange p64706/p64888</v>
          </cell>
        </row>
        <row r="293">
          <cell r="B293" t="str">
            <v>BPA FC II Storage Agreement</v>
          </cell>
          <cell r="C293" t="str">
            <v xml:space="preserve">BPA FC II Wind p63507 </v>
          </cell>
        </row>
        <row r="294">
          <cell r="B294" t="str">
            <v>BPA FC IV Storage Agreement</v>
          </cell>
          <cell r="C294" t="str">
            <v xml:space="preserve">BPA FC IV Wind p79207 </v>
          </cell>
        </row>
        <row r="295">
          <cell r="B295" t="str">
            <v>BPA Peaking</v>
          </cell>
          <cell r="C295" t="str">
            <v>BPA Peaking p59820</v>
          </cell>
        </row>
        <row r="296">
          <cell r="B296" t="str">
            <v>BPA So. Idaho Exchange</v>
          </cell>
          <cell r="C296" t="str">
            <v>BPA So. Idaho p64885/p83975/p64705</v>
          </cell>
        </row>
        <row r="297">
          <cell r="B297" t="str">
            <v>Cowlitz Swift</v>
          </cell>
          <cell r="C297" t="str">
            <v>Cowlitz Swift p65787</v>
          </cell>
        </row>
        <row r="298">
          <cell r="B298" t="str">
            <v>EWEB FC I Storage Agreement</v>
          </cell>
          <cell r="C298" t="str">
            <v>EWEB FC I p63508/p63510</v>
          </cell>
        </row>
        <row r="299">
          <cell r="B299" t="str">
            <v>PSCO FC III Storage Agreement</v>
          </cell>
          <cell r="C299" t="str">
            <v>PSCO FC III p63362/s63361</v>
          </cell>
        </row>
        <row r="300">
          <cell r="B300" t="str">
            <v>PSCo Exchange</v>
          </cell>
          <cell r="C300" t="str">
            <v>PSCo Exchange p340325</v>
          </cell>
        </row>
        <row r="301">
          <cell r="B301" t="str">
            <v>Redding Exchange</v>
          </cell>
          <cell r="C301" t="str">
            <v>Redding Exchange p66276</v>
          </cell>
        </row>
        <row r="302">
          <cell r="B302" t="str">
            <v>SCL State Line Storage Agreement</v>
          </cell>
          <cell r="C302" t="str">
            <v>SCL State Line p105228</v>
          </cell>
        </row>
        <row r="303">
          <cell r="B303" t="str">
            <v>TransAlta p371343/s371344</v>
          </cell>
          <cell r="C303" t="str">
            <v>TransAlta p371343/s371344</v>
          </cell>
        </row>
        <row r="304">
          <cell r="B304" t="str">
            <v>Tri-State Exchange</v>
          </cell>
          <cell r="C304" t="str">
            <v>Tri-State Exchange</v>
          </cell>
        </row>
        <row r="305">
          <cell r="B305" t="str">
            <v>Transalta Sale</v>
          </cell>
        </row>
        <row r="306">
          <cell r="B306" t="str">
            <v>Total Storage &amp; Exchange</v>
          </cell>
        </row>
        <row r="308">
          <cell r="B308" t="str">
            <v>Total Short Term Firm Purchases</v>
          </cell>
        </row>
        <row r="309">
          <cell r="B309" t="str">
            <v>Total Secondary Purchases</v>
          </cell>
        </row>
        <row r="314">
          <cell r="B314" t="str">
            <v>Carbon</v>
          </cell>
          <cell r="C314" t="str">
            <v>Carbon</v>
          </cell>
        </row>
        <row r="315">
          <cell r="B315" t="str">
            <v>Cholla</v>
          </cell>
          <cell r="C315" t="str">
            <v>Cholla</v>
          </cell>
        </row>
        <row r="316">
          <cell r="B316" t="str">
            <v>Colstrip</v>
          </cell>
          <cell r="C316" t="str">
            <v>Colstrip</v>
          </cell>
        </row>
        <row r="317">
          <cell r="B317" t="str">
            <v>Craig</v>
          </cell>
          <cell r="C317" t="str">
            <v>Craig</v>
          </cell>
        </row>
        <row r="318">
          <cell r="B318" t="str">
            <v>Dave Johnston</v>
          </cell>
          <cell r="C318" t="str">
            <v>Dave Johnston</v>
          </cell>
        </row>
        <row r="319">
          <cell r="B319" t="str">
            <v>Hayden</v>
          </cell>
          <cell r="C319" t="str">
            <v>Hayden</v>
          </cell>
        </row>
        <row r="320">
          <cell r="B320" t="str">
            <v>Hunter</v>
          </cell>
          <cell r="C320" t="str">
            <v>Hunter</v>
          </cell>
        </row>
        <row r="321">
          <cell r="B321" t="str">
            <v>Huntington</v>
          </cell>
          <cell r="C321" t="str">
            <v>Huntington</v>
          </cell>
        </row>
        <row r="322">
          <cell r="B322" t="str">
            <v>Jim Bridger</v>
          </cell>
          <cell r="C322" t="str">
            <v>Jim Bridger</v>
          </cell>
        </row>
        <row r="323">
          <cell r="B323" t="str">
            <v>Naughton</v>
          </cell>
          <cell r="C323" t="str">
            <v>Naughton</v>
          </cell>
        </row>
        <row r="324">
          <cell r="B324" t="str">
            <v>Wyodak</v>
          </cell>
          <cell r="C324" t="str">
            <v>Wyodak</v>
          </cell>
        </row>
        <row r="329">
          <cell r="B329" t="str">
            <v>Chehalis</v>
          </cell>
          <cell r="C329" t="str">
            <v>Chehalis</v>
          </cell>
        </row>
        <row r="330">
          <cell r="B330" t="str">
            <v>Currant Creek</v>
          </cell>
          <cell r="C330" t="str">
            <v>Currant Creek</v>
          </cell>
        </row>
        <row r="331">
          <cell r="B331" t="str">
            <v>Gadsby</v>
          </cell>
          <cell r="C331" t="str">
            <v>Gadsby</v>
          </cell>
        </row>
        <row r="332">
          <cell r="B332" t="str">
            <v>Gadsby CT</v>
          </cell>
          <cell r="C332" t="str">
            <v>Gadsby CT</v>
          </cell>
        </row>
        <row r="333">
          <cell r="B333" t="str">
            <v>Hermiston</v>
          </cell>
          <cell r="C333" t="str">
            <v>Hermiston</v>
          </cell>
        </row>
        <row r="334">
          <cell r="B334" t="str">
            <v>Lake Side</v>
          </cell>
          <cell r="C334" t="str">
            <v>Lake Side</v>
          </cell>
        </row>
        <row r="335">
          <cell r="B335" t="str">
            <v>Little Mountain</v>
          </cell>
          <cell r="C335" t="str">
            <v>Little Mountain</v>
          </cell>
        </row>
        <row r="340">
          <cell r="B340" t="str">
            <v>West Hydro</v>
          </cell>
          <cell r="C340" t="str">
            <v>West Hydro</v>
          </cell>
        </row>
        <row r="341">
          <cell r="B341" t="str">
            <v>East Hydro</v>
          </cell>
          <cell r="C341" t="str">
            <v>East Hydro</v>
          </cell>
        </row>
        <row r="346">
          <cell r="B346" t="str">
            <v>Blundell</v>
          </cell>
          <cell r="C346" t="str">
            <v>Blundell</v>
          </cell>
        </row>
        <row r="347">
          <cell r="C347" t="str">
            <v>Dunlap I Wind p524168</v>
          </cell>
        </row>
        <row r="348">
          <cell r="B348" t="str">
            <v>Foote Creek I</v>
          </cell>
          <cell r="C348" t="str">
            <v>Foote Creek I Wind</v>
          </cell>
        </row>
        <row r="349">
          <cell r="B349" t="str">
            <v>Glenrock Wind</v>
          </cell>
          <cell r="C349" t="str">
            <v>Glenrock Wind p423461</v>
          </cell>
        </row>
        <row r="350">
          <cell r="B350" t="str">
            <v>Glenrock III Wind</v>
          </cell>
          <cell r="C350" t="str">
            <v>Glenrock III Wind p454125</v>
          </cell>
        </row>
        <row r="351">
          <cell r="B351" t="str">
            <v>Goodnoe Wind</v>
          </cell>
          <cell r="C351" t="str">
            <v>Goodnoe Wind p332427</v>
          </cell>
        </row>
        <row r="352">
          <cell r="B352" t="str">
            <v>High Plains Wind</v>
          </cell>
          <cell r="C352" t="str">
            <v>High Plains Wind p492251</v>
          </cell>
        </row>
        <row r="353">
          <cell r="B353" t="str">
            <v>Leaning Juniper 1</v>
          </cell>
          <cell r="C353" t="str">
            <v>Leaning Juniper 1 p317714</v>
          </cell>
        </row>
        <row r="354">
          <cell r="B354" t="str">
            <v>Marengo I</v>
          </cell>
          <cell r="C354" t="str">
            <v>Marengo I Wind p332428</v>
          </cell>
        </row>
        <row r="355">
          <cell r="B355" t="str">
            <v>Marengo II</v>
          </cell>
          <cell r="C355" t="str">
            <v>Marengo II Wind p423463</v>
          </cell>
        </row>
        <row r="356">
          <cell r="C356" t="str">
            <v>McFadden Ridge Wind p492250</v>
          </cell>
        </row>
        <row r="357">
          <cell r="B357" t="str">
            <v>Rolling Hills Wind</v>
          </cell>
          <cell r="C357" t="str">
            <v>Rolling Hills Wind p423462</v>
          </cell>
        </row>
        <row r="358">
          <cell r="B358" t="str">
            <v>Seven Mile Wind</v>
          </cell>
          <cell r="C358" t="str">
            <v>Seven Mile Wind p454126</v>
          </cell>
        </row>
        <row r="359">
          <cell r="B359" t="str">
            <v>Seven Mile II Wind</v>
          </cell>
          <cell r="C359" t="str">
            <v>Seven Mile II Wind p357819</v>
          </cell>
        </row>
        <row r="360">
          <cell r="B360" t="str">
            <v>Goodnoe Hills West</v>
          </cell>
        </row>
      </sheetData>
      <sheetData sheetId="3">
        <row r="177">
          <cell r="K177">
            <v>78520898.677619025</v>
          </cell>
        </row>
      </sheetData>
      <sheetData sheetId="4">
        <row r="181">
          <cell r="F181">
            <v>105571088.82416663</v>
          </cell>
        </row>
      </sheetData>
      <sheetData sheetId="5">
        <row r="185">
          <cell r="F185">
            <v>124696136.07544889</v>
          </cell>
        </row>
      </sheetData>
      <sheetData sheetId="6"/>
      <sheetData sheetId="7">
        <row r="88">
          <cell r="E88">
            <v>1.0184672917450728</v>
          </cell>
        </row>
      </sheetData>
      <sheetData sheetId="8">
        <row r="175">
          <cell r="K175">
            <v>89203136.085771024</v>
          </cell>
        </row>
      </sheetData>
      <sheetData sheetId="9">
        <row r="188">
          <cell r="F188">
            <v>-10682237.408151999</v>
          </cell>
        </row>
      </sheetData>
      <sheetData sheetId="1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14">
          <cell r="B14" t="str">
            <v>Y</v>
          </cell>
          <cell r="C14" t="str">
            <v>Emergency Purchase ($)</v>
          </cell>
          <cell r="D14" t="str">
            <v>Imbalance.csv</v>
          </cell>
          <cell r="E14" t="str">
            <v>Bubble</v>
          </cell>
          <cell r="F14" t="str">
            <v>Imbalance CostSum</v>
          </cell>
          <cell r="G14">
            <v>38877.834050925929</v>
          </cell>
          <cell r="H14">
            <v>38808</v>
          </cell>
          <cell r="I14">
            <v>39142</v>
          </cell>
        </row>
        <row r="15">
          <cell r="B15" t="str">
            <v>Y</v>
          </cell>
          <cell r="C15" t="str">
            <v>Emergency Purchase (MWh)</v>
          </cell>
          <cell r="D15" t="str">
            <v>Imbalance.csv</v>
          </cell>
          <cell r="E15" t="str">
            <v>Bubble</v>
          </cell>
          <cell r="F15" t="str">
            <v>ImbalanceSum</v>
          </cell>
          <cell r="G15">
            <v>38877.834062499998</v>
          </cell>
          <cell r="H15">
            <v>38808</v>
          </cell>
          <cell r="I15">
            <v>39142</v>
          </cell>
        </row>
        <row r="16">
          <cell r="B16" t="str">
            <v>Y</v>
          </cell>
          <cell r="C16" t="str">
            <v>Fuel Price ($MMBtu)</v>
          </cell>
          <cell r="D16" t="str">
            <v>Fuel Price.csv</v>
          </cell>
          <cell r="E16" t="str">
            <v>Resource</v>
          </cell>
          <cell r="F16" t="str">
            <v>Fuel Price</v>
          </cell>
          <cell r="G16">
            <v>38877.834062499998</v>
          </cell>
          <cell r="H16">
            <v>38808</v>
          </cell>
          <cell r="I16">
            <v>39142</v>
          </cell>
        </row>
        <row r="17">
          <cell r="B17" t="str">
            <v>Y</v>
          </cell>
          <cell r="C17" t="str">
            <v>Fuel Used (MMBtu)</v>
          </cell>
          <cell r="D17" t="str">
            <v>Thermal MMBTU.csv</v>
          </cell>
          <cell r="E17" t="str">
            <v>Facility</v>
          </cell>
          <cell r="F17" t="str">
            <v>MMBTUSum</v>
          </cell>
          <cell r="G17">
            <v>38877.834074074075</v>
          </cell>
          <cell r="H17">
            <v>38808</v>
          </cell>
          <cell r="I17">
            <v>39142</v>
          </cell>
        </row>
        <row r="18">
          <cell r="B18" t="str">
            <v>Y</v>
          </cell>
          <cell r="C18" t="str">
            <v>Hydro Generation (MWH)</v>
          </cell>
          <cell r="D18" t="str">
            <v>Hydro Dispatch.csv</v>
          </cell>
          <cell r="E18" t="str">
            <v>Unit</v>
          </cell>
          <cell r="F18" t="str">
            <v>DispatchSum</v>
          </cell>
          <cell r="G18">
            <v>38877.834074074075</v>
          </cell>
          <cell r="H18">
            <v>38808</v>
          </cell>
          <cell r="I18">
            <v>39142</v>
          </cell>
        </row>
        <row r="19">
          <cell r="B19" t="str">
            <v>Y</v>
          </cell>
          <cell r="C19" t="str">
            <v>Load (MWH)</v>
          </cell>
          <cell r="D19" t="str">
            <v>Adjusted Load by Jurisdiction.csv</v>
          </cell>
          <cell r="E19" t="str">
            <v>State</v>
          </cell>
          <cell r="F19" t="str">
            <v>Adjusted LoadSum</v>
          </cell>
          <cell r="G19">
            <v>38877.834085648145</v>
          </cell>
          <cell r="H19">
            <v>38808</v>
          </cell>
          <cell r="I19">
            <v>39142</v>
          </cell>
        </row>
        <row r="20">
          <cell r="B20" t="str">
            <v>Y</v>
          </cell>
          <cell r="C20" t="str">
            <v>LTC ($)</v>
          </cell>
          <cell r="D20" t="str">
            <v>LTC Cost.csv</v>
          </cell>
          <cell r="E20" t="str">
            <v>Contract</v>
          </cell>
          <cell r="F20" t="str">
            <v>LTC Total Variable Cost</v>
          </cell>
          <cell r="G20">
            <v>38877.834085648145</v>
          </cell>
          <cell r="H20">
            <v>38808</v>
          </cell>
          <cell r="I20">
            <v>39142</v>
          </cell>
        </row>
        <row r="21">
          <cell r="B21" t="str">
            <v>Y</v>
          </cell>
          <cell r="C21" t="str">
            <v>LTC (MWH)</v>
          </cell>
          <cell r="D21" t="str">
            <v>LTC Dispatch.csv</v>
          </cell>
          <cell r="E21" t="str">
            <v>Contract</v>
          </cell>
          <cell r="F21" t="str">
            <v>DispatchSum</v>
          </cell>
          <cell r="G21">
            <v>38877.834097222221</v>
          </cell>
          <cell r="H21">
            <v>38808</v>
          </cell>
          <cell r="I21">
            <v>39142</v>
          </cell>
        </row>
        <row r="22">
          <cell r="B22" t="str">
            <v>Y</v>
          </cell>
          <cell r="C22" t="str">
            <v>Nameplate (MW)</v>
          </cell>
          <cell r="D22" t="str">
            <v>Nameplate.csv</v>
          </cell>
          <cell r="E22" t="str">
            <v>Plant</v>
          </cell>
          <cell r="F22" t="str">
            <v>Nameplate CapacityMax</v>
          </cell>
          <cell r="G22">
            <v>38877.834108796298</v>
          </cell>
          <cell r="H22">
            <v>38808</v>
          </cell>
          <cell r="I22">
            <v>39142</v>
          </cell>
        </row>
        <row r="23">
          <cell r="B23" t="str">
            <v>Y</v>
          </cell>
          <cell r="C23" t="str">
            <v>Purchases ($)</v>
          </cell>
          <cell r="D23" t="str">
            <v>Purchases.csv</v>
          </cell>
          <cell r="E23" t="str">
            <v>Bubble</v>
          </cell>
          <cell r="F23" t="str">
            <v>Purchases CostSum</v>
          </cell>
          <cell r="G23">
            <v>38877.834120370368</v>
          </cell>
          <cell r="H23">
            <v>38808</v>
          </cell>
          <cell r="I23">
            <v>39142</v>
          </cell>
        </row>
        <row r="24">
          <cell r="B24" t="str">
            <v>Y</v>
          </cell>
          <cell r="C24" t="str">
            <v>Purchases (MWH)</v>
          </cell>
          <cell r="D24" t="str">
            <v>Purchases.csv</v>
          </cell>
          <cell r="E24" t="str">
            <v>Bubble</v>
          </cell>
          <cell r="F24" t="str">
            <v>Purchases AmountSum</v>
          </cell>
          <cell r="G24">
            <v>38877.834120370368</v>
          </cell>
          <cell r="H24">
            <v>38808</v>
          </cell>
          <cell r="I24">
            <v>39142</v>
          </cell>
        </row>
        <row r="25">
          <cell r="B25" t="str">
            <v>Y</v>
          </cell>
          <cell r="C25" t="str">
            <v>Sales ($)</v>
          </cell>
          <cell r="D25" t="str">
            <v>Sales.csv</v>
          </cell>
          <cell r="E25" t="str">
            <v>Bubble</v>
          </cell>
          <cell r="F25" t="str">
            <v>Sales CostSum</v>
          </cell>
          <cell r="G25">
            <v>38877.834131944444</v>
          </cell>
          <cell r="H25">
            <v>38808</v>
          </cell>
          <cell r="I25">
            <v>39142</v>
          </cell>
        </row>
        <row r="26">
          <cell r="B26" t="str">
            <v>Y</v>
          </cell>
          <cell r="C26" t="str">
            <v>Sales (MWH)</v>
          </cell>
          <cell r="D26" t="str">
            <v>Sales.csv</v>
          </cell>
          <cell r="E26" t="str">
            <v>Bubble</v>
          </cell>
          <cell r="F26" t="str">
            <v>Sales AmountSum</v>
          </cell>
          <cell r="G26">
            <v>38877.834143518521</v>
          </cell>
          <cell r="H26">
            <v>38808</v>
          </cell>
          <cell r="I26">
            <v>39142</v>
          </cell>
        </row>
        <row r="27">
          <cell r="B27" t="str">
            <v>Y</v>
          </cell>
          <cell r="C27" t="str">
            <v>ST Firm Purchases ($)</v>
          </cell>
          <cell r="D27" t="str">
            <v>Short Term Firm.csv</v>
          </cell>
          <cell r="E27" t="str">
            <v>Bubble</v>
          </cell>
          <cell r="F27" t="str">
            <v>ST Firm Purchases ValueSum</v>
          </cell>
          <cell r="G27">
            <v>38877.834143518521</v>
          </cell>
          <cell r="H27">
            <v>38808</v>
          </cell>
          <cell r="I27">
            <v>39142</v>
          </cell>
        </row>
        <row r="28">
          <cell r="B28" t="str">
            <v>Y</v>
          </cell>
          <cell r="C28" t="str">
            <v>ST Firm Purchases (MWH)</v>
          </cell>
          <cell r="D28" t="str">
            <v>Short Term Firm.csv</v>
          </cell>
          <cell r="E28" t="str">
            <v>Bubble</v>
          </cell>
          <cell r="F28" t="str">
            <v>ST Firm PurchasesSum</v>
          </cell>
          <cell r="G28">
            <v>38877.834143518521</v>
          </cell>
          <cell r="H28">
            <v>38808</v>
          </cell>
          <cell r="I28">
            <v>39142</v>
          </cell>
        </row>
        <row r="29">
          <cell r="B29" t="str">
            <v>Y</v>
          </cell>
          <cell r="C29" t="str">
            <v>ST Firm Sales ($)</v>
          </cell>
          <cell r="D29" t="str">
            <v>Short Term Firm.csv</v>
          </cell>
          <cell r="E29" t="str">
            <v>Bubble</v>
          </cell>
          <cell r="F29" t="str">
            <v>ST Firm Sales ValueSum</v>
          </cell>
          <cell r="G29">
            <v>38877.834155092591</v>
          </cell>
          <cell r="H29">
            <v>38808</v>
          </cell>
          <cell r="I29">
            <v>39142</v>
          </cell>
        </row>
        <row r="30">
          <cell r="B30" t="str">
            <v>Y</v>
          </cell>
          <cell r="C30" t="str">
            <v>ST Firm Sales (MWH)</v>
          </cell>
          <cell r="D30" t="str">
            <v>Short Term Firm.csv</v>
          </cell>
          <cell r="E30" t="str">
            <v>Bubble</v>
          </cell>
          <cell r="F30" t="str">
            <v>ST Firm SalesSum</v>
          </cell>
          <cell r="G30">
            <v>38877.834155092591</v>
          </cell>
          <cell r="H30">
            <v>38808</v>
          </cell>
          <cell r="I30">
            <v>39142</v>
          </cell>
        </row>
        <row r="31">
          <cell r="B31" t="str">
            <v>Y</v>
          </cell>
          <cell r="C31" t="str">
            <v>Thermal Fuel Burn ($)</v>
          </cell>
          <cell r="D31" t="str">
            <v>Thermal Fuel Cost.csv</v>
          </cell>
          <cell r="E31" t="str">
            <v>Plant</v>
          </cell>
          <cell r="F31" t="str">
            <v>Fuel CostSum</v>
          </cell>
          <cell r="G31">
            <v>38877.834155092591</v>
          </cell>
          <cell r="H31">
            <v>38808</v>
          </cell>
          <cell r="I31">
            <v>39142</v>
          </cell>
        </row>
        <row r="32">
          <cell r="B32" t="str">
            <v>Y</v>
          </cell>
          <cell r="C32" t="str">
            <v>Thermal Generation (MWH)</v>
          </cell>
          <cell r="D32" t="str">
            <v>Thermal Dispatch.csv</v>
          </cell>
          <cell r="E32" t="str">
            <v>Facility</v>
          </cell>
          <cell r="F32" t="str">
            <v>DispatchSum</v>
          </cell>
          <cell r="G32">
            <v>38877.834166666667</v>
          </cell>
          <cell r="H32">
            <v>38808</v>
          </cell>
          <cell r="I32">
            <v>39142</v>
          </cell>
        </row>
        <row r="33">
          <cell r="B33" t="str">
            <v>Y</v>
          </cell>
          <cell r="C33" t="str">
            <v>Transmission Costs ($)</v>
          </cell>
          <cell r="D33" t="str">
            <v>Transmission.csv</v>
          </cell>
          <cell r="E33" t="str">
            <v>Link</v>
          </cell>
          <cell r="F33" t="str">
            <v>Transmission CostSum</v>
          </cell>
          <cell r="G33">
            <v>38877.834166666667</v>
          </cell>
          <cell r="H33">
            <v>38808</v>
          </cell>
          <cell r="I33">
            <v>39142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Black Hills</v>
          </cell>
          <cell r="D3" t="str">
            <v>Pacific Pre Merger</v>
          </cell>
        </row>
        <row r="4">
          <cell r="C4" t="str">
            <v>Blanding</v>
          </cell>
          <cell r="D4" t="str">
            <v>Post Merger</v>
          </cell>
        </row>
        <row r="5">
          <cell r="C5" t="str">
            <v>BPA Flathead Sale</v>
          </cell>
          <cell r="D5" t="str">
            <v>Post Merger</v>
          </cell>
        </row>
        <row r="6">
          <cell r="C6" t="str">
            <v>BPA Wind</v>
          </cell>
          <cell r="D6" t="str">
            <v>Post Merger</v>
          </cell>
        </row>
        <row r="7">
          <cell r="C7" t="str">
            <v>Cowlitz</v>
          </cell>
          <cell r="D7" t="str">
            <v>Post Merger</v>
          </cell>
        </row>
        <row r="8">
          <cell r="C8" t="str">
            <v>Flathead</v>
          </cell>
          <cell r="D8" t="str">
            <v>Post Merger</v>
          </cell>
        </row>
        <row r="9">
          <cell r="C9" t="str">
            <v>Hurricane Sale</v>
          </cell>
          <cell r="D9" t="str">
            <v>Post Merger</v>
          </cell>
        </row>
        <row r="10">
          <cell r="C10" t="str">
            <v>LADWP (IPP Layoff)</v>
          </cell>
          <cell r="D10" t="str">
            <v>Utah Pre Merger</v>
          </cell>
        </row>
        <row r="11">
          <cell r="C11" t="str">
            <v>PG&amp;E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SCE</v>
          </cell>
          <cell r="D14" t="str">
            <v>Pacific Pre Merger</v>
          </cell>
        </row>
        <row r="15">
          <cell r="C15" t="str">
            <v>Sierra Pac 2</v>
          </cell>
          <cell r="D15" t="str">
            <v>Post Merger</v>
          </cell>
        </row>
        <row r="16">
          <cell r="C16" t="str">
            <v>SMUD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UMPA</v>
          </cell>
          <cell r="D18" t="str">
            <v>Post Merger</v>
          </cell>
        </row>
        <row r="19">
          <cell r="C19" t="str">
            <v>UMPA II</v>
          </cell>
          <cell r="D19" t="str">
            <v>Post Merger</v>
          </cell>
        </row>
        <row r="21">
          <cell r="C21" t="str">
            <v>APS p167566</v>
          </cell>
          <cell r="D21" t="str">
            <v>Post Merger</v>
          </cell>
        </row>
        <row r="22">
          <cell r="C22" t="str">
            <v>APS p172318</v>
          </cell>
          <cell r="D22" t="str">
            <v>Post Merger</v>
          </cell>
        </row>
        <row r="23">
          <cell r="C23" t="str">
            <v>APS p205692</v>
          </cell>
          <cell r="D23" t="str">
            <v>Post Merger</v>
          </cell>
        </row>
        <row r="24">
          <cell r="C24" t="str">
            <v>APS Supplemental</v>
          </cell>
          <cell r="D24" t="str">
            <v>Post Merger</v>
          </cell>
        </row>
        <row r="25">
          <cell r="C25" t="str">
            <v>Aquila hydro hedge</v>
          </cell>
          <cell r="D25" t="str">
            <v>Post Merger</v>
          </cell>
        </row>
        <row r="26">
          <cell r="C26" t="str">
            <v>Avoided Cost Resource</v>
          </cell>
          <cell r="D26" t="str">
            <v>Post Merger</v>
          </cell>
        </row>
        <row r="27">
          <cell r="C27" t="str">
            <v>Clark S&amp;I Agreement (Net)</v>
          </cell>
          <cell r="D27" t="str">
            <v>Post Merger</v>
          </cell>
        </row>
        <row r="28">
          <cell r="C28" t="str">
            <v>Combine Hills</v>
          </cell>
          <cell r="D28" t="str">
            <v>Post Merger</v>
          </cell>
        </row>
        <row r="29">
          <cell r="C29" t="str">
            <v>Constellation p177669</v>
          </cell>
          <cell r="D29" t="str">
            <v>Post Merger</v>
          </cell>
        </row>
        <row r="30">
          <cell r="C30" t="str">
            <v>Constellation p223699</v>
          </cell>
          <cell r="D30" t="str">
            <v>Post Merger</v>
          </cell>
        </row>
        <row r="31">
          <cell r="C31" t="str">
            <v>Constellation p257677</v>
          </cell>
          <cell r="D31" t="str">
            <v>Post Merger</v>
          </cell>
        </row>
        <row r="32">
          <cell r="C32" t="str">
            <v>Constellation p257678</v>
          </cell>
          <cell r="D32" t="str">
            <v>Post Merger</v>
          </cell>
        </row>
        <row r="33">
          <cell r="C33" t="str">
            <v>Constellation p268849</v>
          </cell>
          <cell r="D33" t="str">
            <v>Post Merger</v>
          </cell>
        </row>
        <row r="34">
          <cell r="C34" t="str">
            <v>Deseret Purchase</v>
          </cell>
          <cell r="D34" t="str">
            <v>Post Merger</v>
          </cell>
        </row>
        <row r="35">
          <cell r="C35" t="str">
            <v>Douglas PUD Settlement</v>
          </cell>
          <cell r="D35" t="str">
            <v>Mid Columbia</v>
          </cell>
        </row>
        <row r="36">
          <cell r="C36" t="str">
            <v>Duke HLH</v>
          </cell>
          <cell r="D36" t="str">
            <v>Post Merger</v>
          </cell>
        </row>
        <row r="37">
          <cell r="C37" t="str">
            <v>Duke p99206</v>
          </cell>
          <cell r="D37" t="str">
            <v>Post Merger</v>
          </cell>
        </row>
        <row r="38">
          <cell r="C38" t="str">
            <v>Gemstate</v>
          </cell>
          <cell r="D38" t="str">
            <v>Gemstate</v>
          </cell>
        </row>
        <row r="39">
          <cell r="C39" t="str">
            <v>Georgia-Pacific Camas</v>
          </cell>
          <cell r="D39" t="str">
            <v>Post Merger</v>
          </cell>
        </row>
        <row r="40">
          <cell r="C40" t="str">
            <v>Grant County 10 aMW purchase</v>
          </cell>
          <cell r="D40" t="str">
            <v>Misc/Pacific</v>
          </cell>
        </row>
        <row r="41">
          <cell r="C41" t="str">
            <v>Hermiston Purchase</v>
          </cell>
          <cell r="D41" t="str">
            <v>Post Merger</v>
          </cell>
        </row>
        <row r="42">
          <cell r="C42" t="str">
            <v>Hurricane Purchase</v>
          </cell>
          <cell r="D42" t="str">
            <v>Post Merger</v>
          </cell>
        </row>
        <row r="43">
          <cell r="C43" t="str">
            <v>Idaho Power RTSA Purchase</v>
          </cell>
          <cell r="D43" t="str">
            <v>Post Merger</v>
          </cell>
        </row>
        <row r="44">
          <cell r="C44" t="str">
            <v>IPP Purchase</v>
          </cell>
          <cell r="D44" t="str">
            <v>IPP Layoff</v>
          </cell>
        </row>
        <row r="45">
          <cell r="C45" t="str">
            <v>Kennecott Generation Incentive</v>
          </cell>
          <cell r="D45" t="str">
            <v>Post Merger</v>
          </cell>
        </row>
        <row r="46">
          <cell r="C46" t="str">
            <v>Magcorp</v>
          </cell>
          <cell r="D46" t="str">
            <v>Post Merger</v>
          </cell>
        </row>
        <row r="47">
          <cell r="C47" t="str">
            <v>MagCorp Reserves</v>
          </cell>
          <cell r="D47" t="str">
            <v>Post Merger</v>
          </cell>
        </row>
        <row r="48">
          <cell r="C48" t="str">
            <v>Morgan Stanley p189046</v>
          </cell>
          <cell r="D48" t="str">
            <v>Post Merger</v>
          </cell>
        </row>
        <row r="49">
          <cell r="C49" t="str">
            <v>Morgan Stanley p189047</v>
          </cell>
          <cell r="D49" t="str">
            <v>Post Merger</v>
          </cell>
        </row>
        <row r="50">
          <cell r="C50" t="str">
            <v>Morgan Stanley p196538</v>
          </cell>
          <cell r="D50" t="str">
            <v>Post Merger</v>
          </cell>
        </row>
        <row r="51">
          <cell r="C51" t="str">
            <v>Morgan Stanley p206006</v>
          </cell>
          <cell r="D51" t="str">
            <v>Post Merger</v>
          </cell>
        </row>
        <row r="52">
          <cell r="C52" t="str">
            <v>Morgan Stanley p206008</v>
          </cell>
          <cell r="D52" t="str">
            <v>Post Merger</v>
          </cell>
        </row>
        <row r="53">
          <cell r="C53" t="str">
            <v>Morgan Stanley p244840</v>
          </cell>
          <cell r="D53" t="str">
            <v>Post Merger</v>
          </cell>
        </row>
        <row r="54">
          <cell r="C54" t="str">
            <v>Morgan Stanley p244841</v>
          </cell>
          <cell r="D54" t="str">
            <v>Post Merger</v>
          </cell>
        </row>
        <row r="55">
          <cell r="C55" t="str">
            <v>Morgan Stanley p272153-6-8</v>
          </cell>
          <cell r="D55" t="str">
            <v>Post Merger</v>
          </cell>
        </row>
        <row r="56">
          <cell r="C56" t="str">
            <v>Morgan Stanley p272154-7</v>
          </cell>
          <cell r="D56" t="str">
            <v>Post Merger</v>
          </cell>
        </row>
        <row r="57">
          <cell r="C57" t="str">
            <v>Nebo Heat Rate Option</v>
          </cell>
          <cell r="D57" t="str">
            <v>Post Merger</v>
          </cell>
        </row>
        <row r="58">
          <cell r="C58" t="str">
            <v>NuCor</v>
          </cell>
          <cell r="D58" t="str">
            <v>Post Merger</v>
          </cell>
        </row>
        <row r="59">
          <cell r="C59" t="str">
            <v>P4 Production</v>
          </cell>
          <cell r="D59" t="str">
            <v>Post Merger</v>
          </cell>
        </row>
        <row r="60">
          <cell r="C60" t="str">
            <v>PGE Cove</v>
          </cell>
          <cell r="D60" t="str">
            <v>Misc/Pacific</v>
          </cell>
        </row>
        <row r="61">
          <cell r="C61" t="str">
            <v>Pinnacle West</v>
          </cell>
          <cell r="D61" t="str">
            <v>Post Merger</v>
          </cell>
        </row>
        <row r="62">
          <cell r="C62" t="str">
            <v>PowerEx p181986</v>
          </cell>
          <cell r="D62" t="str">
            <v>Post Merger</v>
          </cell>
        </row>
        <row r="63">
          <cell r="C63" t="str">
            <v>Public Service NM</v>
          </cell>
          <cell r="D63" t="str">
            <v>Post Merger</v>
          </cell>
        </row>
        <row r="64">
          <cell r="C64" t="str">
            <v>Rock River</v>
          </cell>
          <cell r="D64" t="str">
            <v>Post Merger</v>
          </cell>
        </row>
        <row r="65">
          <cell r="C65" t="str">
            <v>Roseburg Forest Products</v>
          </cell>
          <cell r="D65" t="str">
            <v>Post Merger</v>
          </cell>
        </row>
        <row r="66">
          <cell r="C66" t="str">
            <v>Small Purchases east</v>
          </cell>
          <cell r="D66" t="str">
            <v>QF UPL Pre Merger</v>
          </cell>
        </row>
        <row r="67">
          <cell r="C67" t="str">
            <v>Small Purchases west</v>
          </cell>
          <cell r="D67" t="str">
            <v>QF PPL Post Merger</v>
          </cell>
        </row>
        <row r="68">
          <cell r="C68" t="str">
            <v>TransAlta Purchase</v>
          </cell>
          <cell r="D68" t="str">
            <v>Post Merger</v>
          </cell>
        </row>
        <row r="69">
          <cell r="C69" t="str">
            <v>Tri-State Purchase</v>
          </cell>
          <cell r="D69" t="str">
            <v>Post Merger</v>
          </cell>
        </row>
        <row r="70">
          <cell r="C70" t="str">
            <v>UBS p223199</v>
          </cell>
          <cell r="D70" t="str">
            <v>Post Merger</v>
          </cell>
        </row>
        <row r="71">
          <cell r="C71" t="str">
            <v>UBS p268848</v>
          </cell>
          <cell r="D71" t="str">
            <v>Post Merger</v>
          </cell>
        </row>
        <row r="72">
          <cell r="C72" t="str">
            <v>UBS p268850</v>
          </cell>
          <cell r="D72" t="str">
            <v>Post Merger</v>
          </cell>
        </row>
        <row r="73">
          <cell r="C73" t="str">
            <v>UBS Summer Purchase</v>
          </cell>
          <cell r="D73" t="str">
            <v>Post Merger</v>
          </cell>
        </row>
        <row r="74">
          <cell r="C74" t="str">
            <v>Weyerhaeuser Reserve</v>
          </cell>
          <cell r="D74" t="str">
            <v>Post Merger</v>
          </cell>
        </row>
        <row r="75">
          <cell r="C75" t="str">
            <v>Wolverine Creek</v>
          </cell>
          <cell r="D75" t="str">
            <v>Post Merger</v>
          </cell>
        </row>
        <row r="76">
          <cell r="C76" t="str">
            <v>Place Holder</v>
          </cell>
          <cell r="D76" t="str">
            <v>Post Merger</v>
          </cell>
        </row>
        <row r="77">
          <cell r="C77" t="str">
            <v>BPA Conservation Rate Credit</v>
          </cell>
          <cell r="D77" t="str">
            <v>Post Merger</v>
          </cell>
        </row>
        <row r="78">
          <cell r="C78" t="str">
            <v>AMP Resources (Cove Fort)</v>
          </cell>
          <cell r="D78" t="str">
            <v>Post Merger</v>
          </cell>
        </row>
        <row r="79">
          <cell r="C79" t="str">
            <v>BPA Hermiston Loss Settlement</v>
          </cell>
          <cell r="D79" t="str">
            <v>Post Merger</v>
          </cell>
        </row>
        <row r="80">
          <cell r="C80" t="str">
            <v>Roseburg Forest Products CA</v>
          </cell>
          <cell r="D80" t="str">
            <v>Post Merger</v>
          </cell>
        </row>
        <row r="81">
          <cell r="C81" t="str">
            <v>DSM (Load Curtailment)</v>
          </cell>
          <cell r="D81" t="str">
            <v>Post Merger</v>
          </cell>
        </row>
        <row r="83">
          <cell r="C83" t="str">
            <v>QF California</v>
          </cell>
          <cell r="D83" t="str">
            <v>QF by State PPL</v>
          </cell>
        </row>
        <row r="84">
          <cell r="C84" t="str">
            <v>QF Idaho</v>
          </cell>
          <cell r="D84" t="str">
            <v>QF by State UPL</v>
          </cell>
        </row>
        <row r="85">
          <cell r="C85" t="str">
            <v>QF Oregon</v>
          </cell>
          <cell r="D85" t="str">
            <v>QF by State PPL</v>
          </cell>
        </row>
        <row r="86">
          <cell r="C86" t="str">
            <v>QF Utah</v>
          </cell>
          <cell r="D86" t="str">
            <v>QF by State UPL</v>
          </cell>
        </row>
        <row r="87">
          <cell r="C87" t="str">
            <v>QF Washington</v>
          </cell>
          <cell r="D87" t="str">
            <v>QF by State PPL</v>
          </cell>
        </row>
        <row r="88">
          <cell r="C88" t="str">
            <v>QF Wyoming</v>
          </cell>
          <cell r="D88" t="str">
            <v>QF by State UPL</v>
          </cell>
        </row>
        <row r="89">
          <cell r="C89" t="str">
            <v>Biomass</v>
          </cell>
          <cell r="D89" t="str">
            <v>QF PPL Pre Merger</v>
          </cell>
        </row>
        <row r="90">
          <cell r="C90" t="str">
            <v>Desert Power QF</v>
          </cell>
          <cell r="D90" t="str">
            <v>QF UPL Post Merger</v>
          </cell>
        </row>
        <row r="91">
          <cell r="C91" t="str">
            <v>Douglas County Forest Products QF</v>
          </cell>
          <cell r="D91" t="str">
            <v>QF PPL Post Merger</v>
          </cell>
        </row>
        <row r="92">
          <cell r="C92" t="str">
            <v>D.R. Johnson</v>
          </cell>
          <cell r="D92" t="str">
            <v>QF PPL Post Merger</v>
          </cell>
        </row>
        <row r="93">
          <cell r="C93" t="str">
            <v>ExxonMobil QF</v>
          </cell>
          <cell r="D93" t="str">
            <v>QF UPL Post Merger</v>
          </cell>
        </row>
        <row r="94">
          <cell r="C94" t="str">
            <v>Kennecott QF</v>
          </cell>
          <cell r="D94" t="str">
            <v>QF UPL Post Merger</v>
          </cell>
        </row>
        <row r="95">
          <cell r="C95" t="str">
            <v>Mountain Wind QF</v>
          </cell>
          <cell r="D95" t="str">
            <v>QF UPL Post Merger</v>
          </cell>
        </row>
        <row r="96">
          <cell r="C96" t="str">
            <v>Pioneer Ridge QF</v>
          </cell>
          <cell r="D96" t="str">
            <v>QF UPL Post Merger</v>
          </cell>
        </row>
        <row r="97">
          <cell r="C97" t="str">
            <v>Schwendiman QF</v>
          </cell>
          <cell r="D97" t="str">
            <v>QF UPL Post Merger</v>
          </cell>
        </row>
        <row r="98">
          <cell r="C98" t="str">
            <v>Simplot Phosphates</v>
          </cell>
          <cell r="D98" t="str">
            <v>QF UPL Post Merger</v>
          </cell>
        </row>
        <row r="99">
          <cell r="C99" t="str">
            <v>Spanish Fork Wind 2 QF</v>
          </cell>
          <cell r="D99" t="str">
            <v>QF UPL Post Merger</v>
          </cell>
        </row>
        <row r="100">
          <cell r="C100" t="str">
            <v>Sunnyside</v>
          </cell>
          <cell r="D100" t="str">
            <v>QF UPL Pre Merger</v>
          </cell>
        </row>
        <row r="101">
          <cell r="C101" t="str">
            <v>Tesoro QF</v>
          </cell>
          <cell r="D101" t="str">
            <v>QF UPL Post Merger</v>
          </cell>
        </row>
        <row r="102">
          <cell r="C102" t="str">
            <v>Evergreen BioPower QF</v>
          </cell>
          <cell r="D102" t="str">
            <v>QF PPL Post Merger</v>
          </cell>
        </row>
        <row r="103">
          <cell r="C103" t="str">
            <v>Mountain Wind 1 QF</v>
          </cell>
          <cell r="D103" t="str">
            <v>QF UPL Post Merger</v>
          </cell>
        </row>
        <row r="104">
          <cell r="C104" t="str">
            <v>Mountain Wind 2 QF</v>
          </cell>
          <cell r="D104" t="str">
            <v>QF UPL Post Merger</v>
          </cell>
        </row>
        <row r="105">
          <cell r="C105" t="str">
            <v>Weyerhaeuser QF</v>
          </cell>
          <cell r="D105" t="str">
            <v>QF PPL Post Merger</v>
          </cell>
        </row>
        <row r="106">
          <cell r="C106" t="str">
            <v>US Magnesium QF</v>
          </cell>
          <cell r="D106" t="str">
            <v>QF UPL Post Merger</v>
          </cell>
        </row>
        <row r="108">
          <cell r="C108" t="str">
            <v>Canadian Entitlement</v>
          </cell>
          <cell r="D108" t="str">
            <v>Post Merger</v>
          </cell>
        </row>
        <row r="109">
          <cell r="C109" t="str">
            <v>Chelan - Rocky Reach</v>
          </cell>
          <cell r="D109" t="str">
            <v>Mid Columbia</v>
          </cell>
        </row>
        <row r="110">
          <cell r="C110" t="str">
            <v>Douglas - Wells</v>
          </cell>
          <cell r="D110" t="str">
            <v>Mid Columbia</v>
          </cell>
        </row>
        <row r="111">
          <cell r="C111" t="str">
            <v>Grant Displacement</v>
          </cell>
          <cell r="D111" t="str">
            <v>Mid Columbia</v>
          </cell>
        </row>
        <row r="112">
          <cell r="C112" t="str">
            <v>Grant Reasonable</v>
          </cell>
          <cell r="D112" t="str">
            <v>Mid Columbia</v>
          </cell>
        </row>
        <row r="113">
          <cell r="C113" t="str">
            <v>Grant Meaningful Priority</v>
          </cell>
          <cell r="D113" t="str">
            <v>Mid Columbia</v>
          </cell>
        </row>
        <row r="114">
          <cell r="C114" t="str">
            <v>Grant Surplus</v>
          </cell>
          <cell r="D114" t="str">
            <v>Mid Columbia</v>
          </cell>
        </row>
        <row r="115">
          <cell r="C115" t="str">
            <v>Grant - Priest Rapids</v>
          </cell>
          <cell r="D115" t="str">
            <v>Mid Columbia</v>
          </cell>
        </row>
        <row r="116">
          <cell r="C116" t="str">
            <v>Grant - Wanapum</v>
          </cell>
          <cell r="D116" t="str">
            <v>Mid Columbia</v>
          </cell>
        </row>
        <row r="118">
          <cell r="C118" t="str">
            <v>APGI/Colockum Capacity Exchange</v>
          </cell>
          <cell r="D118" t="str">
            <v>Post Merger</v>
          </cell>
        </row>
        <row r="119">
          <cell r="C119" t="str">
            <v>APS Exchange</v>
          </cell>
          <cell r="D119" t="str">
            <v>Post Merger</v>
          </cell>
        </row>
        <row r="120">
          <cell r="C120" t="str">
            <v>APS s207860/p207861</v>
          </cell>
          <cell r="D120" t="str">
            <v>Post Merger</v>
          </cell>
        </row>
        <row r="121">
          <cell r="C121" t="str">
            <v>Black Hills CTs</v>
          </cell>
          <cell r="D121" t="str">
            <v>Pacific Capacity</v>
          </cell>
        </row>
        <row r="122">
          <cell r="C122" t="str">
            <v>BPA Exchange</v>
          </cell>
          <cell r="D122" t="str">
            <v>Pacific Pre Merger</v>
          </cell>
        </row>
        <row r="123">
          <cell r="C123" t="str">
            <v>BPA FC II Storage Agreement</v>
          </cell>
          <cell r="D123" t="str">
            <v>Post Merger</v>
          </cell>
        </row>
        <row r="124">
          <cell r="C124" t="str">
            <v>BPA FC IV Storage Agreement</v>
          </cell>
          <cell r="D124" t="str">
            <v>Post Merger</v>
          </cell>
        </row>
        <row r="125">
          <cell r="C125" t="str">
            <v>BPA Peaking</v>
          </cell>
          <cell r="D125" t="str">
            <v>BPA Peak Purchase</v>
          </cell>
        </row>
        <row r="126">
          <cell r="C126" t="str">
            <v>BPA So. Idaho Exchange</v>
          </cell>
          <cell r="D126" t="str">
            <v>Post Merger</v>
          </cell>
        </row>
        <row r="127">
          <cell r="C127" t="str">
            <v>Cowlitz Swift</v>
          </cell>
          <cell r="D127" t="str">
            <v>Pacific Pre Merger</v>
          </cell>
        </row>
        <row r="128">
          <cell r="C128" t="str">
            <v>CPU Shaping Capacity</v>
          </cell>
          <cell r="D128" t="str">
            <v>Post Merger</v>
          </cell>
        </row>
        <row r="129">
          <cell r="C129" t="str">
            <v>EWEB FC I Storage Agreement</v>
          </cell>
          <cell r="D129" t="str">
            <v>Post Merger</v>
          </cell>
        </row>
        <row r="130">
          <cell r="C130" t="str">
            <v>Morgan Stanley 207862/3</v>
          </cell>
          <cell r="D130" t="str">
            <v>Post Merger</v>
          </cell>
        </row>
        <row r="131">
          <cell r="C131" t="str">
            <v>NCPA 309008/9</v>
          </cell>
          <cell r="D131" t="str">
            <v>Post Merger</v>
          </cell>
        </row>
        <row r="132">
          <cell r="C132" t="str">
            <v>PSCo Exchange</v>
          </cell>
          <cell r="D132" t="str">
            <v>Post Merger</v>
          </cell>
        </row>
        <row r="133">
          <cell r="C133" t="str">
            <v>PSCO FC III Storage Agreement</v>
          </cell>
          <cell r="D133" t="str">
            <v>Post Merger</v>
          </cell>
        </row>
        <row r="134">
          <cell r="C134" t="str">
            <v>Redding Exchange</v>
          </cell>
          <cell r="D134" t="str">
            <v>Post Merger</v>
          </cell>
        </row>
        <row r="135">
          <cell r="C135" t="str">
            <v>SCL State Line Storage Agreement</v>
          </cell>
          <cell r="D135" t="str">
            <v>Post Merger</v>
          </cell>
        </row>
        <row r="136">
          <cell r="C136" t="str">
            <v>Tri-State Exchange</v>
          </cell>
          <cell r="D136" t="str">
            <v>Post Merger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LEASE_ READ"/>
      <sheetName val="TOT MW Annual_ADJ"/>
      <sheetName val="RMP_ADJ"/>
      <sheetName val="PPL_ADJ"/>
      <sheetName val="OR MW Annual_ADJ"/>
      <sheetName val="WA MW Annual_ADJ"/>
      <sheetName val="CA MW Annual_ADJ"/>
      <sheetName val="UT MW Annual_ADJ"/>
      <sheetName val="ID MW Annual_ADJ"/>
      <sheetName val="WYW MW Annual_ADJ"/>
      <sheetName val="WYE MW Annual_ADJ"/>
      <sheetName val="WY MW Annual_ADJ"/>
      <sheetName val="TOT MW Month_ADJ"/>
      <sheetName val="RMP MW Month_ADJ"/>
      <sheetName val="PPL MW Month_ADJ"/>
      <sheetName val="OR MW Month_ADJ"/>
      <sheetName val="WA MW Month_ADJ"/>
      <sheetName val="CA MW Month_ADJ"/>
      <sheetName val="UT MW Month_ADJ"/>
      <sheetName val="ID MW Month_ADJ"/>
      <sheetName val="WYW MW Month_ADJ"/>
      <sheetName val="WYE MW Month_ADJ"/>
      <sheetName val="&gt;PreDSM files"/>
      <sheetName val="Tot PReDSMChart"/>
      <sheetName val="TOT MW Annual"/>
      <sheetName val="OR MW Annual"/>
      <sheetName val="WA MW  Annual"/>
      <sheetName val="CA MW Annual"/>
      <sheetName val="UT MW Annual"/>
      <sheetName val="ID MW Annual"/>
      <sheetName val="WYE MW Annual"/>
      <sheetName val="WYW MW Annual"/>
      <sheetName val="TOT MW Monthly"/>
      <sheetName val="OR MW Month"/>
      <sheetName val="WA MW Month"/>
      <sheetName val="CA MW Month"/>
      <sheetName val="UT MW Month"/>
      <sheetName val="ID MW Month"/>
      <sheetName val="WYW MW Month"/>
      <sheetName val="WYE MW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MWh (HLH)"/>
      <sheetName val="MWh (LLH)"/>
      <sheetName val="MWhAdj"/>
      <sheetName val="MWhUnacct"/>
      <sheetName val="Total MWh"/>
      <sheetName val="Energy Dollars"/>
      <sheetName val="Other Dollars"/>
      <sheetName val="Fixed Dollars"/>
      <sheetName val="AdjDollars"/>
      <sheetName val="Unacct Dollars"/>
      <sheetName val="Total Dollars"/>
      <sheetName val="Market Value (HLH)"/>
      <sheetName val="Market Value (LLH)"/>
      <sheetName val="Rate"/>
      <sheetName val="HeatRate"/>
      <sheetName val="$MMBtu"/>
      <sheetName val="MMBtu"/>
      <sheetName val="Allocated Reserves"/>
      <sheetName val="Demand"/>
      <sheetName val="FPC"/>
      <sheetName val="Carbon Tax"/>
      <sheetName val="AncillaryServices"/>
      <sheetName val="GasPosition"/>
      <sheetName val="Tracking File"/>
      <sheetName val="Master Account Check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"/>
      <sheetName val="2003 Plan"/>
      <sheetName val="Sheet1"/>
      <sheetName val="MGTSND FEB 03"/>
      <sheetName val="MGTFEE RECRS FEB 03"/>
      <sheetName val="Powerc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 GRID Coal EFOR"/>
      <sheetName val="GRID Yearly OEA"/>
      <sheetName val="GRID Phantom 5"/>
      <sheetName val="GRID Station Service"/>
      <sheetName val="GRID Over MDC"/>
      <sheetName val="GRID Planned Maintenance"/>
      <sheetName val="GRID Forced Outage"/>
      <sheetName val="YearlyOEA"/>
      <sheetName val="Previous"/>
      <sheetName val="Delta"/>
      <sheetName val="AdjFactors"/>
      <sheetName val="PlannedMaint"/>
      <sheetName val="Sheet3"/>
      <sheetName val="Ra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B4">
            <v>39448</v>
          </cell>
          <cell r="C4">
            <v>39814</v>
          </cell>
          <cell r="D4">
            <v>40179</v>
          </cell>
          <cell r="E4">
            <v>40544</v>
          </cell>
          <cell r="F4">
            <v>40909</v>
          </cell>
          <cell r="G4">
            <v>41275</v>
          </cell>
          <cell r="H4">
            <v>41640</v>
          </cell>
          <cell r="I4">
            <v>42005</v>
          </cell>
          <cell r="J4">
            <v>42370</v>
          </cell>
          <cell r="K4">
            <v>42736</v>
          </cell>
        </row>
        <row r="10">
          <cell r="B10">
            <v>0.9562511333440199</v>
          </cell>
          <cell r="C10">
            <v>0.95614101731431855</v>
          </cell>
          <cell r="D10">
            <v>0.95614101731431855</v>
          </cell>
          <cell r="E10">
            <v>0.95614101731431855</v>
          </cell>
          <cell r="F10">
            <v>0.9562511333440199</v>
          </cell>
          <cell r="G10">
            <v>0.95355312723943908</v>
          </cell>
          <cell r="H10">
            <v>0.95614101731431855</v>
          </cell>
          <cell r="I10">
            <v>0.95614101731431855</v>
          </cell>
          <cell r="J10">
            <v>0.9562511333440199</v>
          </cell>
          <cell r="K10">
            <v>0.95614101731431855</v>
          </cell>
        </row>
        <row r="11">
          <cell r="B11">
            <v>0.96690495680684996</v>
          </cell>
          <cell r="C11">
            <v>0.96679361394802399</v>
          </cell>
          <cell r="D11">
            <v>0.96679361394802399</v>
          </cell>
          <cell r="E11">
            <v>0.96679361394802399</v>
          </cell>
          <cell r="F11">
            <v>0.96690495680684996</v>
          </cell>
          <cell r="G11">
            <v>0.96417689156849395</v>
          </cell>
          <cell r="H11">
            <v>0.96679361394802399</v>
          </cell>
          <cell r="I11">
            <v>0.96679361394802399</v>
          </cell>
          <cell r="J11">
            <v>0.96690495680684996</v>
          </cell>
          <cell r="K11">
            <v>0.96679361394802399</v>
          </cell>
        </row>
        <row r="12">
          <cell r="B12">
            <v>0.96282249435020695</v>
          </cell>
          <cell r="C12">
            <v>0.96271162160277901</v>
          </cell>
          <cell r="D12">
            <v>0.96271162160277901</v>
          </cell>
          <cell r="E12">
            <v>0.96271162160277901</v>
          </cell>
          <cell r="F12">
            <v>0.96282249435020695</v>
          </cell>
          <cell r="G12">
            <v>0.96010594753859657</v>
          </cell>
          <cell r="H12">
            <v>0.96271162160277901</v>
          </cell>
          <cell r="I12">
            <v>0.96271162160277901</v>
          </cell>
          <cell r="J12">
            <v>0.96282249435020695</v>
          </cell>
          <cell r="K12">
            <v>0.96271162160277901</v>
          </cell>
        </row>
        <row r="20">
          <cell r="B20">
            <v>0.93051165220984955</v>
          </cell>
          <cell r="C20">
            <v>0.94495881752329236</v>
          </cell>
          <cell r="D20">
            <v>0.93567270700087268</v>
          </cell>
          <cell r="E20">
            <v>0.93451815072358957</v>
          </cell>
          <cell r="F20">
            <v>0.92541575050004754</v>
          </cell>
          <cell r="G20">
            <v>0.93556319790081244</v>
          </cell>
          <cell r="H20">
            <v>0.94804993091629697</v>
          </cell>
          <cell r="I20">
            <v>0.94227492922934786</v>
          </cell>
          <cell r="J20">
            <v>0.92824680700549311</v>
          </cell>
          <cell r="K20">
            <v>0.92920392535672214</v>
          </cell>
        </row>
        <row r="21">
          <cell r="B21">
            <v>0.9465949316002602</v>
          </cell>
          <cell r="C21">
            <v>0.9612918066251116</v>
          </cell>
          <cell r="D21">
            <v>0.95184519181494054</v>
          </cell>
          <cell r="E21">
            <v>0.95067067979488362</v>
          </cell>
          <cell r="F21">
            <v>0.94141095059478241</v>
          </cell>
          <cell r="G21">
            <v>0.95173378992240654</v>
          </cell>
          <cell r="H21">
            <v>0.96443634787171584</v>
          </cell>
          <cell r="I21">
            <v>0.95856152909446957</v>
          </cell>
          <cell r="J21">
            <v>0.9442909400422701</v>
          </cell>
          <cell r="K21">
            <v>0.94526460155211078</v>
          </cell>
        </row>
        <row r="22">
          <cell r="B22">
            <v>0.93379686514570026</v>
          </cell>
          <cell r="C22">
            <v>0.94829503682135408</v>
          </cell>
          <cell r="D22">
            <v>0.9389761412711064</v>
          </cell>
          <cell r="E22">
            <v>0.93781750878133485</v>
          </cell>
          <cell r="F22">
            <v>0.92868297212737783</v>
          </cell>
          <cell r="G22">
            <v>0.93886624554427878</v>
          </cell>
          <cell r="H22">
            <v>0.95139706352821207</v>
          </cell>
          <cell r="I22">
            <v>0.94560167293995101</v>
          </cell>
          <cell r="J22">
            <v>0.93152402380422361</v>
          </cell>
          <cell r="K22">
            <v>0.93248452130452741</v>
          </cell>
        </row>
        <row r="30">
          <cell r="B30">
            <v>0.94161687269631522</v>
          </cell>
          <cell r="C30">
            <v>0.94878931750080409</v>
          </cell>
          <cell r="D30">
            <v>0.9368057195046392</v>
          </cell>
          <cell r="E30">
            <v>0.91095205676673607</v>
          </cell>
          <cell r="F30">
            <v>0.93051631300070869</v>
          </cell>
          <cell r="G30">
            <v>0.95210436451375891</v>
          </cell>
          <cell r="H30">
            <v>0.94554675321487147</v>
          </cell>
          <cell r="I30">
            <v>0.92444086875048226</v>
          </cell>
          <cell r="J30">
            <v>0.91843083053995345</v>
          </cell>
          <cell r="K30">
            <v>0.94273078330471483</v>
          </cell>
        </row>
        <row r="31">
          <cell r="B31">
            <v>0.93913632151852178</v>
          </cell>
          <cell r="C31">
            <v>0.94628987157194644</v>
          </cell>
          <cell r="D31">
            <v>0.93433784260240538</v>
          </cell>
          <cell r="E31">
            <v>0.90855228753696904</v>
          </cell>
          <cell r="F31">
            <v>0.92806500461499497</v>
          </cell>
          <cell r="G31">
            <v>0.94959618558105341</v>
          </cell>
          <cell r="H31">
            <v>0.94305584934477649</v>
          </cell>
          <cell r="I31">
            <v>0.92200556522919652</v>
          </cell>
          <cell r="J31">
            <v>0.9160113595805025</v>
          </cell>
          <cell r="K31">
            <v>0.94024729769323423</v>
          </cell>
        </row>
        <row r="32">
          <cell r="B32">
            <v>0.93854288793760998</v>
          </cell>
          <cell r="C32">
            <v>0.94569191771349115</v>
          </cell>
          <cell r="D32">
            <v>0.93374744114628827</v>
          </cell>
          <cell r="E32">
            <v>0.90797817979021833</v>
          </cell>
          <cell r="F32">
            <v>0.92747856692071318</v>
          </cell>
          <cell r="G32">
            <v>0.94899614248622521</v>
          </cell>
          <cell r="H32">
            <v>0.94245993904202985</v>
          </cell>
          <cell r="I32">
            <v>0.92142295645168715</v>
          </cell>
          <cell r="J32">
            <v>0.91543253849902972</v>
          </cell>
          <cell r="K32">
            <v>0.93965316209435701</v>
          </cell>
        </row>
        <row r="40">
          <cell r="B40">
            <v>0.94915698786752778</v>
          </cell>
          <cell r="C40">
            <v>0.95450341578171993</v>
          </cell>
          <cell r="D40">
            <v>0.95391661270714734</v>
          </cell>
          <cell r="E40">
            <v>0.95450341578171993</v>
          </cell>
          <cell r="F40">
            <v>0.95085685387102692</v>
          </cell>
          <cell r="G40">
            <v>0.95450341578171993</v>
          </cell>
          <cell r="H40">
            <v>0.95391661270714734</v>
          </cell>
          <cell r="I40">
            <v>0.95450341578171993</v>
          </cell>
          <cell r="J40">
            <v>0.95461885246752776</v>
          </cell>
          <cell r="K40">
            <v>0.95450341578171993</v>
          </cell>
        </row>
        <row r="41">
          <cell r="B41">
            <v>0.96068419668989169</v>
          </cell>
          <cell r="C41">
            <v>0.96609555526551127</v>
          </cell>
          <cell r="D41">
            <v>0.96550162565479702</v>
          </cell>
          <cell r="E41">
            <v>0.96609555526551127</v>
          </cell>
          <cell r="F41">
            <v>0.96240470702372061</v>
          </cell>
          <cell r="G41">
            <v>0.96609555526551127</v>
          </cell>
          <cell r="H41">
            <v>0.96550162565479702</v>
          </cell>
          <cell r="I41">
            <v>0.96609555526551127</v>
          </cell>
          <cell r="J41">
            <v>0.96621239389304214</v>
          </cell>
          <cell r="K41">
            <v>0.96609555526551127</v>
          </cell>
        </row>
        <row r="42">
          <cell r="B42">
            <v>0.94894062899730003</v>
          </cell>
          <cell r="C42">
            <v>0.95428583820150215</v>
          </cell>
          <cell r="D42">
            <v>0.95369916888778461</v>
          </cell>
          <cell r="E42">
            <v>0.95428583820150215</v>
          </cell>
          <cell r="F42">
            <v>0.95064010751896766</v>
          </cell>
          <cell r="G42">
            <v>0.95428583820150215</v>
          </cell>
          <cell r="H42">
            <v>0.95369916888778461</v>
          </cell>
          <cell r="I42">
            <v>0.95428583820150215</v>
          </cell>
          <cell r="J42">
            <v>0.95440124857369557</v>
          </cell>
          <cell r="K42">
            <v>0.95428583820150215</v>
          </cell>
        </row>
        <row r="50">
          <cell r="B50">
            <v>0.95611845695507258</v>
          </cell>
          <cell r="C50">
            <v>0.95600892154574602</v>
          </cell>
          <cell r="D50">
            <v>0.95051351868545031</v>
          </cell>
          <cell r="E50">
            <v>0.95600892154574602</v>
          </cell>
          <cell r="F50">
            <v>0.95611845695507258</v>
          </cell>
          <cell r="G50">
            <v>0.95051351868545031</v>
          </cell>
          <cell r="H50">
            <v>0.95600892154574602</v>
          </cell>
          <cell r="I50">
            <v>0.95600892154574602</v>
          </cell>
          <cell r="J50">
            <v>0.95065509786563818</v>
          </cell>
          <cell r="K50">
            <v>0.95600892154574602</v>
          </cell>
        </row>
        <row r="51">
          <cell r="B51">
            <v>0.96833500681934226</v>
          </cell>
          <cell r="C51">
            <v>0.96822407185038994</v>
          </cell>
          <cell r="D51">
            <v>0.96265845293832908</v>
          </cell>
          <cell r="E51">
            <v>0.96822407185038994</v>
          </cell>
          <cell r="F51">
            <v>0.96833500681934226</v>
          </cell>
          <cell r="G51">
            <v>0.96265845293832908</v>
          </cell>
          <cell r="H51">
            <v>0.96822407185038994</v>
          </cell>
          <cell r="I51">
            <v>0.96822407185038994</v>
          </cell>
          <cell r="J51">
            <v>0.96280184110892186</v>
          </cell>
          <cell r="K51">
            <v>0.96822407185038994</v>
          </cell>
        </row>
        <row r="52">
          <cell r="B52">
            <v>0.95830451101166303</v>
          </cell>
          <cell r="C52">
            <v>0.95819472516231607</v>
          </cell>
          <cell r="D52">
            <v>0.95268675770018885</v>
          </cell>
          <cell r="E52">
            <v>0.95819472516231607</v>
          </cell>
          <cell r="F52">
            <v>0.95830451101166303</v>
          </cell>
          <cell r="G52">
            <v>0.95268675770018885</v>
          </cell>
          <cell r="H52">
            <v>0.95819472516231607</v>
          </cell>
          <cell r="I52">
            <v>0.95819472516231607</v>
          </cell>
          <cell r="J52">
            <v>0.95282866058476612</v>
          </cell>
          <cell r="K52">
            <v>0.95819472516231607</v>
          </cell>
        </row>
        <row r="60">
          <cell r="B60">
            <v>0.96665154945382392</v>
          </cell>
          <cell r="C60">
            <v>0.961467344138772</v>
          </cell>
          <cell r="D60">
            <v>0.96656578335957066</v>
          </cell>
          <cell r="E60">
            <v>0.96656578335957066</v>
          </cell>
          <cell r="F60">
            <v>0.96237389891436165</v>
          </cell>
          <cell r="G60">
            <v>0.96656578335957066</v>
          </cell>
          <cell r="H60">
            <v>0.96656578335957066</v>
          </cell>
          <cell r="I60">
            <v>0.96226305070581986</v>
          </cell>
          <cell r="J60">
            <v>0.96665154945382392</v>
          </cell>
          <cell r="K60">
            <v>0.96656578335957066</v>
          </cell>
        </row>
        <row r="61">
          <cell r="B61">
            <v>0.9745326708372295</v>
          </cell>
          <cell r="C61">
            <v>0.96930619863563772</v>
          </cell>
          <cell r="D61">
            <v>0.97444620549100713</v>
          </cell>
          <cell r="E61">
            <v>0.97444620549100713</v>
          </cell>
          <cell r="F61">
            <v>0.97022014456291084</v>
          </cell>
          <cell r="G61">
            <v>0.97444620549100713</v>
          </cell>
          <cell r="H61">
            <v>0.97444620549100713</v>
          </cell>
          <cell r="I61">
            <v>0.97010839260762893</v>
          </cell>
          <cell r="J61">
            <v>0.9745326708372295</v>
          </cell>
          <cell r="K61">
            <v>0.97444620549100713</v>
          </cell>
        </row>
        <row r="62">
          <cell r="B62">
            <v>0.96616687978029003</v>
          </cell>
          <cell r="C62">
            <v>0.96098527377529874</v>
          </cell>
          <cell r="D62">
            <v>0.96608115668832117</v>
          </cell>
          <cell r="E62">
            <v>0.96608115668832117</v>
          </cell>
          <cell r="F62">
            <v>0.96189137401315195</v>
          </cell>
          <cell r="G62">
            <v>0.96608115668832117</v>
          </cell>
          <cell r="H62">
            <v>0.96608115668832117</v>
          </cell>
          <cell r="I62">
            <v>0.96178058138282241</v>
          </cell>
          <cell r="J62">
            <v>0.96616687978029003</v>
          </cell>
          <cell r="K62">
            <v>0.96608115668832117</v>
          </cell>
        </row>
        <row r="70">
          <cell r="B70">
            <v>0.95959670837677302</v>
          </cell>
          <cell r="C70">
            <v>0.95753834573959495</v>
          </cell>
          <cell r="D70">
            <v>0.95948093584488348</v>
          </cell>
          <cell r="E70">
            <v>0.95948093584488348</v>
          </cell>
          <cell r="F70">
            <v>0.9538224634632716</v>
          </cell>
          <cell r="G70">
            <v>0.95948093584488348</v>
          </cell>
          <cell r="H70">
            <v>0.95948093584488348</v>
          </cell>
          <cell r="I70">
            <v>0.95753834573959495</v>
          </cell>
          <cell r="J70">
            <v>0.95959670837677302</v>
          </cell>
          <cell r="K70">
            <v>0.95948093584488348</v>
          </cell>
        </row>
        <row r="71">
          <cell r="B71">
            <v>0.95689016009865502</v>
          </cell>
          <cell r="C71">
            <v>0.95483760308565491</v>
          </cell>
          <cell r="D71">
            <v>0.9567747141038867</v>
          </cell>
          <cell r="E71">
            <v>0.9567747141038867</v>
          </cell>
          <cell r="F71">
            <v>0.95113220147760502</v>
          </cell>
          <cell r="G71">
            <v>0.9567747141038867</v>
          </cell>
          <cell r="H71">
            <v>0.9567747141038867</v>
          </cell>
          <cell r="I71">
            <v>0.95483760308565491</v>
          </cell>
          <cell r="J71">
            <v>0.95689016009865502</v>
          </cell>
          <cell r="K71">
            <v>0.9567747141038867</v>
          </cell>
        </row>
        <row r="72">
          <cell r="B72">
            <v>0.95302507147069648</v>
          </cell>
          <cell r="C72">
            <v>0.95098080518436501</v>
          </cell>
          <cell r="D72">
            <v>0.95291009178754904</v>
          </cell>
          <cell r="E72">
            <v>0.95291009178754904</v>
          </cell>
          <cell r="F72">
            <v>0.94729037050377907</v>
          </cell>
          <cell r="G72">
            <v>0.95291009178754904</v>
          </cell>
          <cell r="H72">
            <v>0.95291009178754904</v>
          </cell>
          <cell r="I72">
            <v>0.95098080518436501</v>
          </cell>
          <cell r="J72">
            <v>0.95302507147069648</v>
          </cell>
          <cell r="K72">
            <v>0.95291009178754904</v>
          </cell>
        </row>
        <row r="80">
          <cell r="B80">
            <v>0.98117532087301529</v>
          </cell>
          <cell r="C80">
            <v>0.98113124107590222</v>
          </cell>
          <cell r="D80">
            <v>0.98039160986703677</v>
          </cell>
          <cell r="E80">
            <v>0.98113124107590222</v>
          </cell>
          <cell r="F80">
            <v>0.98117532087301529</v>
          </cell>
          <cell r="G80">
            <v>0.97891983592727727</v>
          </cell>
          <cell r="H80">
            <v>0.98113124107590222</v>
          </cell>
          <cell r="I80">
            <v>0.98113124107590222</v>
          </cell>
          <cell r="J80">
            <v>0.98043981797261459</v>
          </cell>
          <cell r="K80">
            <v>0.98113124107590222</v>
          </cell>
        </row>
        <row r="81">
          <cell r="B81">
            <v>0.98833401461312254</v>
          </cell>
          <cell r="C81">
            <v>0.98828961320807562</v>
          </cell>
          <cell r="D81">
            <v>0.98754458562081349</v>
          </cell>
          <cell r="E81">
            <v>0.98828961320807562</v>
          </cell>
          <cell r="F81">
            <v>0.98833401461312254</v>
          </cell>
          <cell r="G81">
            <v>0.98606207356049058</v>
          </cell>
          <cell r="H81">
            <v>0.98828961320807562</v>
          </cell>
          <cell r="I81">
            <v>0.98828961320807562</v>
          </cell>
          <cell r="J81">
            <v>0.98759314545462618</v>
          </cell>
          <cell r="K81">
            <v>0.98828961320807562</v>
          </cell>
        </row>
        <row r="82">
          <cell r="B82">
            <v>0.98600510614889925</v>
          </cell>
          <cell r="C82">
            <v>0.98596080937124198</v>
          </cell>
          <cell r="D82">
            <v>0.98521753736562379</v>
          </cell>
          <cell r="E82">
            <v>0.98596080937124198</v>
          </cell>
          <cell r="F82">
            <v>0.98600510614889925</v>
          </cell>
          <cell r="G82">
            <v>0.98373851869400797</v>
          </cell>
          <cell r="H82">
            <v>0.98596080937124198</v>
          </cell>
          <cell r="I82">
            <v>0.98596080937124198</v>
          </cell>
          <cell r="J82">
            <v>0.98526598277313282</v>
          </cell>
          <cell r="K82">
            <v>0.98596080937124198</v>
          </cell>
        </row>
        <row r="93">
          <cell r="B93">
            <v>0.90838544553890221</v>
          </cell>
          <cell r="C93">
            <v>0.96178363623435181</v>
          </cell>
          <cell r="D93">
            <v>0.93856103349477027</v>
          </cell>
          <cell r="E93">
            <v>0.92775447578427195</v>
          </cell>
          <cell r="F93">
            <v>0.91535979007167279</v>
          </cell>
          <cell r="G93">
            <v>0.92952163733596893</v>
          </cell>
          <cell r="H93">
            <v>0.92683476874508053</v>
          </cell>
          <cell r="I93">
            <v>0.92189134340942713</v>
          </cell>
          <cell r="J93">
            <v>0.91856996969617255</v>
          </cell>
          <cell r="K93">
            <v>0.91487857723559307</v>
          </cell>
        </row>
        <row r="94">
          <cell r="B94">
            <v>0.89757019918126146</v>
          </cell>
          <cell r="C94">
            <v>0.95033263047495076</v>
          </cell>
          <cell r="D94">
            <v>0.92738651627988256</v>
          </cell>
          <cell r="E94">
            <v>0.91670862155544497</v>
          </cell>
          <cell r="F94">
            <v>0.90446150709705908</v>
          </cell>
          <cell r="G94">
            <v>0.91845474326372611</v>
          </cell>
          <cell r="H94">
            <v>0.91579986455762041</v>
          </cell>
          <cell r="I94">
            <v>0.91091529569431384</v>
          </cell>
          <cell r="J94">
            <v>0.90763346629028518</v>
          </cell>
          <cell r="K94">
            <v>0.90398602358590219</v>
          </cell>
        </row>
        <row r="95">
          <cell r="B95">
            <v>0.88950848618116551</v>
          </cell>
          <cell r="C95">
            <v>0.94179702074937865</v>
          </cell>
          <cell r="D95">
            <v>0.9190570018405364</v>
          </cell>
          <cell r="E95">
            <v>0.90847501284335241</v>
          </cell>
          <cell r="F95">
            <v>0.89633789838489175</v>
          </cell>
          <cell r="G95">
            <v>0.91020545139717024</v>
          </cell>
          <cell r="H95">
            <v>0.90757441803508132</v>
          </cell>
          <cell r="I95">
            <v>0.90273372094062487</v>
          </cell>
          <cell r="J95">
            <v>0.89948136796840583</v>
          </cell>
          <cell r="K95">
            <v>0.89586668552755866</v>
          </cell>
        </row>
        <row r="103">
          <cell r="B103">
            <v>0.96506607295026403</v>
          </cell>
          <cell r="C103">
            <v>0.96446509876030118</v>
          </cell>
          <cell r="D103">
            <v>0.94896252773661594</v>
          </cell>
          <cell r="E103">
            <v>0.92924234547854567</v>
          </cell>
          <cell r="F103">
            <v>0.91276734557165728</v>
          </cell>
          <cell r="G103">
            <v>0.9450868849806946</v>
          </cell>
          <cell r="H103">
            <v>0.93152213533497008</v>
          </cell>
          <cell r="I103">
            <v>0.91647552228256968</v>
          </cell>
          <cell r="J103">
            <v>0.90669609584927402</v>
          </cell>
          <cell r="K103">
            <v>0.92370838499269592</v>
          </cell>
        </row>
        <row r="104">
          <cell r="B104">
            <v>0.97816409288950867</v>
          </cell>
          <cell r="C104">
            <v>0.97755496218866667</v>
          </cell>
          <cell r="D104">
            <v>0.96184198797076592</v>
          </cell>
          <cell r="E104">
            <v>0.94185416047299508</v>
          </cell>
          <cell r="F104">
            <v>0.92515555942279848</v>
          </cell>
          <cell r="G104">
            <v>0.95791374441629074</v>
          </cell>
          <cell r="H104">
            <v>0.94416489197562747</v>
          </cell>
          <cell r="I104">
            <v>0.92891406405825327</v>
          </cell>
          <cell r="J104">
            <v>0.91900190979832697</v>
          </cell>
          <cell r="K104">
            <v>0.93624509225429842</v>
          </cell>
        </row>
        <row r="105">
          <cell r="B105">
            <v>0.95294536202374369</v>
          </cell>
          <cell r="C105">
            <v>0.95235193574644195</v>
          </cell>
          <cell r="D105">
            <v>0.93704406867854029</v>
          </cell>
          <cell r="E105">
            <v>0.91757156130540063</v>
          </cell>
          <cell r="F105">
            <v>0.90130347853815984</v>
          </cell>
          <cell r="G105">
            <v>0.93321710191156493</v>
          </cell>
          <cell r="H105">
            <v>0.91982271822715089</v>
          </cell>
          <cell r="I105">
            <v>0.90496508254359931</v>
          </cell>
          <cell r="J105">
            <v>0.89530848044756672</v>
          </cell>
          <cell r="K105">
            <v>0.91210710438744924</v>
          </cell>
        </row>
        <row r="113">
          <cell r="B113">
            <v>0.90823465010999549</v>
          </cell>
          <cell r="C113">
            <v>0.90273516726519454</v>
          </cell>
          <cell r="D113">
            <v>0.91779713150902453</v>
          </cell>
          <cell r="E113">
            <v>0.92373166211752622</v>
          </cell>
          <cell r="F113">
            <v>0.91676962050947552</v>
          </cell>
          <cell r="G113">
            <v>0.90935362759908178</v>
          </cell>
          <cell r="H113">
            <v>0.93396515721431395</v>
          </cell>
          <cell r="I113">
            <v>0.927839671979939</v>
          </cell>
          <cell r="J113">
            <v>0.91950081103730907</v>
          </cell>
          <cell r="K113">
            <v>0.91072296421988597</v>
          </cell>
        </row>
        <row r="114">
          <cell r="B114">
            <v>0.90680970091525148</v>
          </cell>
          <cell r="C114">
            <v>0.90131884632929327</v>
          </cell>
          <cell r="D114">
            <v>0.91635717952819684</v>
          </cell>
          <cell r="E114">
            <v>0.92228239932190992</v>
          </cell>
          <cell r="F114">
            <v>0.91533128061311431</v>
          </cell>
          <cell r="G114">
            <v>0.90792692281609644</v>
          </cell>
          <cell r="H114">
            <v>0.93249983886455656</v>
          </cell>
          <cell r="I114">
            <v>0.92638396403785661</v>
          </cell>
          <cell r="J114">
            <v>0.91805818611643042</v>
          </cell>
          <cell r="K114">
            <v>0.90929411105474534</v>
          </cell>
        </row>
        <row r="115">
          <cell r="B115">
            <v>0.91451674805217742</v>
          </cell>
          <cell r="C115">
            <v>0.90897922626021865</v>
          </cell>
          <cell r="D115">
            <v>0.92414537143853515</v>
          </cell>
          <cell r="E115">
            <v>0.93012095014239293</v>
          </cell>
          <cell r="F115">
            <v>0.92311075332769599</v>
          </cell>
          <cell r="G115">
            <v>0.91564346531003449</v>
          </cell>
          <cell r="H115">
            <v>0.94042522850921006</v>
          </cell>
          <cell r="I115">
            <v>0.93425737438020962</v>
          </cell>
          <cell r="J115">
            <v>0.9258608350158618</v>
          </cell>
          <cell r="K115">
            <v>0.91702227338930675</v>
          </cell>
        </row>
        <row r="123">
          <cell r="B123">
            <v>0.86548608754872536</v>
          </cell>
          <cell r="C123">
            <v>0.86205162329188301</v>
          </cell>
          <cell r="D123">
            <v>0.89657855262920061</v>
          </cell>
          <cell r="E123">
            <v>0.8962393250269951</v>
          </cell>
          <cell r="F123">
            <v>0.88965579674715467</v>
          </cell>
          <cell r="G123">
            <v>0.90370233227551677</v>
          </cell>
          <cell r="H123">
            <v>0.91048688431962721</v>
          </cell>
          <cell r="I123">
            <v>0.91184379472844934</v>
          </cell>
          <cell r="J123">
            <v>0.89721060892145599</v>
          </cell>
          <cell r="K123">
            <v>0.91184379472844934</v>
          </cell>
        </row>
        <row r="124">
          <cell r="B124">
            <v>0.88914571280153454</v>
          </cell>
          <cell r="C124">
            <v>0.88561736126166113</v>
          </cell>
          <cell r="D124">
            <v>0.92108814656732219</v>
          </cell>
          <cell r="E124">
            <v>0.92073964556597254</v>
          </cell>
          <cell r="F124">
            <v>0.91397614465088906</v>
          </cell>
          <cell r="G124">
            <v>0.92840666759566659</v>
          </cell>
          <cell r="H124">
            <v>0.93537668762266102</v>
          </cell>
          <cell r="I124">
            <v>0.93677069162805993</v>
          </cell>
          <cell r="J124">
            <v>0.92173748125980681</v>
          </cell>
          <cell r="K124">
            <v>0.93677069162805993</v>
          </cell>
        </row>
        <row r="125">
          <cell r="B125">
            <v>0.87732735041410703</v>
          </cell>
          <cell r="C125">
            <v>0.87384589707835048</v>
          </cell>
          <cell r="D125">
            <v>0.90884521118545158</v>
          </cell>
          <cell r="E125">
            <v>0.90850134239574842</v>
          </cell>
          <cell r="F125">
            <v>0.90182774069928717</v>
          </cell>
          <cell r="G125">
            <v>0.91606645576921808</v>
          </cell>
          <cell r="H125">
            <v>0.9229438315632813</v>
          </cell>
          <cell r="I125">
            <v>0.92431930672209395</v>
          </cell>
          <cell r="J125">
            <v>0.90948591503982257</v>
          </cell>
          <cell r="K125">
            <v>0.92431930672209395</v>
          </cell>
        </row>
        <row r="128">
          <cell r="B128">
            <v>0.95515695067264572</v>
          </cell>
          <cell r="C128">
            <v>0.96306818181818177</v>
          </cell>
          <cell r="D128">
            <v>0.92391304347826086</v>
          </cell>
          <cell r="E128">
            <v>0.95738636363636365</v>
          </cell>
          <cell r="F128">
            <v>0.95515695067264572</v>
          </cell>
          <cell r="G128">
            <v>0.95170454545454541</v>
          </cell>
          <cell r="H128">
            <v>0.94886363636363635</v>
          </cell>
          <cell r="I128">
            <v>0.89673913043478259</v>
          </cell>
          <cell r="J128">
            <v>0.9467488789237668</v>
          </cell>
          <cell r="K128">
            <v>0.94602272727272729</v>
          </cell>
        </row>
        <row r="129">
          <cell r="B129">
            <v>0.87802419354838712</v>
          </cell>
          <cell r="C129">
            <v>0.90869565217391302</v>
          </cell>
          <cell r="D129">
            <v>0.87908163265306127</v>
          </cell>
          <cell r="E129">
            <v>0.77946428571428572</v>
          </cell>
          <cell r="F129">
            <v>0.87046370967741937</v>
          </cell>
          <cell r="G129">
            <v>0.86377551020408161</v>
          </cell>
          <cell r="H129">
            <v>0.85867346938775513</v>
          </cell>
          <cell r="I129">
            <v>0.89601449275362322</v>
          </cell>
          <cell r="J129">
            <v>0.85236625514403297</v>
          </cell>
          <cell r="K129">
            <v>0.85052083333333328</v>
          </cell>
        </row>
        <row r="130">
          <cell r="B130">
            <v>0.95328065956715902</v>
          </cell>
          <cell r="C130">
            <v>0.93111871030776749</v>
          </cell>
          <cell r="D130">
            <v>0.94942847246276407</v>
          </cell>
          <cell r="E130">
            <v>0.94769657083477654</v>
          </cell>
          <cell r="F130">
            <v>0.94641016832703539</v>
          </cell>
          <cell r="G130">
            <v>0.94423276757880148</v>
          </cell>
          <cell r="H130">
            <v>0.91890571568148505</v>
          </cell>
          <cell r="I130">
            <v>0.94076896432282642</v>
          </cell>
          <cell r="J130">
            <v>0.94125729989694262</v>
          </cell>
          <cell r="K130">
            <v>0.94076896432282642</v>
          </cell>
        </row>
        <row r="131">
          <cell r="B131">
            <v>0.97706422018348627</v>
          </cell>
          <cell r="C131">
            <v>0.97826086956521741</v>
          </cell>
          <cell r="D131">
            <v>0.97826086956521741</v>
          </cell>
          <cell r="E131">
            <v>0.97826086956521741</v>
          </cell>
          <cell r="F131">
            <v>0.97844827586206895</v>
          </cell>
          <cell r="G131">
            <v>0.97826086956521741</v>
          </cell>
          <cell r="H131">
            <v>0.97619047619047616</v>
          </cell>
          <cell r="I131">
            <v>0.97681159420289854</v>
          </cell>
          <cell r="J131">
            <v>0.97701149425287359</v>
          </cell>
          <cell r="K131">
            <v>0.97681159420289854</v>
          </cell>
        </row>
        <row r="132">
          <cell r="B132">
            <v>0.97706422018348627</v>
          </cell>
          <cell r="C132">
            <v>0.97826086956521741</v>
          </cell>
          <cell r="D132">
            <v>0.97826086956521741</v>
          </cell>
          <cell r="E132">
            <v>0.97826086956521741</v>
          </cell>
          <cell r="F132">
            <v>0.97844827586206895</v>
          </cell>
          <cell r="G132">
            <v>0.97826086956521741</v>
          </cell>
          <cell r="H132">
            <v>0.97619047619047616</v>
          </cell>
          <cell r="I132">
            <v>0.97826086956521741</v>
          </cell>
          <cell r="J132">
            <v>0.97844827586206895</v>
          </cell>
          <cell r="K132">
            <v>0.97826086956521741</v>
          </cell>
        </row>
        <row r="133">
          <cell r="B133">
            <v>0.97844827586206895</v>
          </cell>
          <cell r="C133">
            <v>0.97685185185185186</v>
          </cell>
          <cell r="D133">
            <v>0.97826086956521741</v>
          </cell>
          <cell r="E133">
            <v>0.97826086956521741</v>
          </cell>
          <cell r="F133">
            <v>0.97844827586206895</v>
          </cell>
          <cell r="G133">
            <v>0.97826086956521741</v>
          </cell>
          <cell r="H133">
            <v>0.97826086956521741</v>
          </cell>
          <cell r="I133">
            <v>0.97619047619047616</v>
          </cell>
          <cell r="J133">
            <v>0.97844827586206895</v>
          </cell>
          <cell r="K133">
            <v>0.97826086956521741</v>
          </cell>
        </row>
        <row r="139">
          <cell r="B139">
            <v>0.95560489813347671</v>
          </cell>
          <cell r="C139">
            <v>0.98071488106430804</v>
          </cell>
          <cell r="D139">
            <v>0.96347103014345115</v>
          </cell>
          <cell r="E139">
            <v>0.95548488779767937</v>
          </cell>
          <cell r="F139">
            <v>0.98154448711320352</v>
          </cell>
          <cell r="G139">
            <v>0.98286594726889653</v>
          </cell>
          <cell r="H139">
            <v>0.98286594726889653</v>
          </cell>
          <cell r="I139">
            <v>0.98149147766636002</v>
          </cell>
          <cell r="J139">
            <v>0.98291114596679408</v>
          </cell>
          <cell r="K139">
            <v>0.98286594726889653</v>
          </cell>
        </row>
        <row r="140">
          <cell r="B140">
            <v>0.9575696149623929</v>
          </cell>
          <cell r="C140">
            <v>0.98273122383835521</v>
          </cell>
          <cell r="D140">
            <v>0.96545191968346233</v>
          </cell>
          <cell r="E140">
            <v>0.95744935788620444</v>
          </cell>
          <cell r="F140">
            <v>0.98356253555134776</v>
          </cell>
          <cell r="G140">
            <v>0.98488671261965988</v>
          </cell>
          <cell r="H140">
            <v>0.98488671261965988</v>
          </cell>
          <cell r="I140">
            <v>0.98350941711746109</v>
          </cell>
          <cell r="J140">
            <v>0.98493200424575678</v>
          </cell>
          <cell r="K140">
            <v>0.98488671261965988</v>
          </cell>
        </row>
        <row r="141">
          <cell r="B141">
            <v>0.95594497881552343</v>
          </cell>
          <cell r="C141">
            <v>0.98106389788736659</v>
          </cell>
          <cell r="D141">
            <v>0.96381391022464735</v>
          </cell>
          <cell r="E141">
            <v>0.95582492577044642</v>
          </cell>
          <cell r="F141">
            <v>0.98189379917647224</v>
          </cell>
          <cell r="G141">
            <v>0.98321572961342052</v>
          </cell>
          <cell r="H141">
            <v>0.98321572961342052</v>
          </cell>
          <cell r="I141">
            <v>0.98184077086462618</v>
          </cell>
          <cell r="J141">
            <v>0.98326094439663125</v>
          </cell>
          <cell r="K141">
            <v>0.98321572961342052</v>
          </cell>
        </row>
        <row r="149">
          <cell r="B149">
            <v>0.97172704409007615</v>
          </cell>
          <cell r="C149">
            <v>0.96781451870842361</v>
          </cell>
          <cell r="D149">
            <v>0.98486351199160216</v>
          </cell>
          <cell r="E149">
            <v>0.97006074155765254</v>
          </cell>
          <cell r="F149">
            <v>0.96789060255823023</v>
          </cell>
          <cell r="G149">
            <v>0.96781451870842361</v>
          </cell>
          <cell r="H149">
            <v>0.96532078536252597</v>
          </cell>
          <cell r="I149">
            <v>0.96781451870842361</v>
          </cell>
          <cell r="J149">
            <v>0.96789060255823023</v>
          </cell>
          <cell r="K149">
            <v>0.96532078536252597</v>
          </cell>
        </row>
        <row r="150">
          <cell r="B150">
            <v>0.98418806126765257</v>
          </cell>
          <cell r="C150">
            <v>0.9802253633130692</v>
          </cell>
          <cell r="D150">
            <v>0.99749298568499667</v>
          </cell>
          <cell r="E150">
            <v>0.98250039077536222</v>
          </cell>
          <cell r="F150">
            <v>0.98030242283002966</v>
          </cell>
          <cell r="G150">
            <v>0.9802253633130692</v>
          </cell>
          <cell r="H150">
            <v>0.97769965138404114</v>
          </cell>
          <cell r="I150">
            <v>0.9802253633130692</v>
          </cell>
          <cell r="J150">
            <v>0.98030242283002966</v>
          </cell>
          <cell r="K150">
            <v>0.97769965138404114</v>
          </cell>
        </row>
        <row r="151">
          <cell r="B151">
            <v>0.97650098586207679</v>
          </cell>
          <cell r="C151">
            <v>0.97256923886004532</v>
          </cell>
          <cell r="D151">
            <v>0.98970199115940027</v>
          </cell>
          <cell r="E151">
            <v>0.97482649704800883</v>
          </cell>
          <cell r="F151">
            <v>0.97264569649781107</v>
          </cell>
          <cell r="G151">
            <v>0.97256923886004532</v>
          </cell>
          <cell r="H151">
            <v>0.97006325419536366</v>
          </cell>
          <cell r="I151">
            <v>0.97256923886004532</v>
          </cell>
          <cell r="J151">
            <v>0.97264569649781107</v>
          </cell>
          <cell r="K151">
            <v>0.97006325419536366</v>
          </cell>
        </row>
        <row r="159">
          <cell r="B159">
            <v>0.97698691872998777</v>
          </cell>
          <cell r="C159">
            <v>0.97863460540093772</v>
          </cell>
          <cell r="D159">
            <v>0.97690490428394172</v>
          </cell>
          <cell r="E159">
            <v>0.97690490428394172</v>
          </cell>
          <cell r="F159">
            <v>0.97371347257911378</v>
          </cell>
          <cell r="G159">
            <v>0.97690490428394172</v>
          </cell>
          <cell r="H159">
            <v>0.97690490428394172</v>
          </cell>
          <cell r="I159">
            <v>0.97743323711539776</v>
          </cell>
          <cell r="J159">
            <v>0.97815808501952239</v>
          </cell>
          <cell r="K159">
            <v>0.9780793511513185</v>
          </cell>
        </row>
        <row r="160">
          <cell r="B160">
            <v>0.96379635680416886</v>
          </cell>
          <cell r="C160">
            <v>0.96542179761629432</v>
          </cell>
          <cell r="D160">
            <v>0.96371544965711387</v>
          </cell>
          <cell r="E160">
            <v>0.96371544965711387</v>
          </cell>
          <cell r="F160">
            <v>0.96056710632606812</v>
          </cell>
          <cell r="G160">
            <v>0.96371544965711387</v>
          </cell>
          <cell r="H160">
            <v>0.96371544965711387</v>
          </cell>
          <cell r="I160">
            <v>0.96423664932557951</v>
          </cell>
          <cell r="J160">
            <v>0.96495171086411125</v>
          </cell>
          <cell r="K160">
            <v>0.96487404000293886</v>
          </cell>
        </row>
        <row r="161">
          <cell r="B161">
            <v>0.96165635511543945</v>
          </cell>
          <cell r="C161">
            <v>0.96327818681858846</v>
          </cell>
          <cell r="D161">
            <v>0.96157562761362825</v>
          </cell>
          <cell r="E161">
            <v>0.96157562761362825</v>
          </cell>
          <cell r="F161">
            <v>0.95843427482575838</v>
          </cell>
          <cell r="G161">
            <v>0.96157562761362825</v>
          </cell>
          <cell r="H161">
            <v>0.96157562761362825</v>
          </cell>
          <cell r="I161">
            <v>0.96209567001669971</v>
          </cell>
          <cell r="J161">
            <v>0.96280914384130289</v>
          </cell>
          <cell r="K161">
            <v>0.96273164543956435</v>
          </cell>
        </row>
        <row r="169">
          <cell r="B169">
            <v>0.97662378345163436</v>
          </cell>
          <cell r="C169">
            <v>0.97420613386044386</v>
          </cell>
          <cell r="D169">
            <v>0.97353495771545895</v>
          </cell>
          <cell r="E169">
            <v>0.97420613386044386</v>
          </cell>
          <cell r="F169">
            <v>0.97428792173565337</v>
          </cell>
          <cell r="G169">
            <v>0.97092238888941917</v>
          </cell>
          <cell r="H169">
            <v>0.97420613386044386</v>
          </cell>
          <cell r="I169">
            <v>0.97420613386044386</v>
          </cell>
          <cell r="J169">
            <v>0.97362053267394444</v>
          </cell>
          <cell r="K169">
            <v>0.97420613386044386</v>
          </cell>
        </row>
        <row r="170">
          <cell r="B170">
            <v>0.97589643257238445</v>
          </cell>
          <cell r="C170">
            <v>0.97348058355126577</v>
          </cell>
          <cell r="D170">
            <v>0.97280990727180483</v>
          </cell>
          <cell r="E170">
            <v>0.97348058355126577</v>
          </cell>
          <cell r="F170">
            <v>0.97356231051409126</v>
          </cell>
          <cell r="G170">
            <v>0.97019928418399592</v>
          </cell>
          <cell r="H170">
            <v>0.97348058355126577</v>
          </cell>
          <cell r="I170">
            <v>0.97348058355126577</v>
          </cell>
          <cell r="J170">
            <v>0.97289541849743588</v>
          </cell>
          <cell r="K170">
            <v>0.97348058355126577</v>
          </cell>
        </row>
        <row r="171">
          <cell r="B171">
            <v>0.95809047468667996</v>
          </cell>
          <cell r="C171">
            <v>0.95571870463182507</v>
          </cell>
          <cell r="D171">
            <v>0.95506026534103261</v>
          </cell>
          <cell r="E171">
            <v>0.95571870463182507</v>
          </cell>
          <cell r="F171">
            <v>0.95579894042529112</v>
          </cell>
          <cell r="G171">
            <v>0.95249727501752679</v>
          </cell>
          <cell r="H171">
            <v>0.95571870463182507</v>
          </cell>
          <cell r="I171">
            <v>0.95571870463182507</v>
          </cell>
          <cell r="J171">
            <v>0.95514421635060853</v>
          </cell>
          <cell r="K171">
            <v>0.95571870463182507</v>
          </cell>
        </row>
        <row r="179">
          <cell r="B179">
            <v>0.90187815589653231</v>
          </cell>
          <cell r="C179">
            <v>0.90907240670577105</v>
          </cell>
          <cell r="D179">
            <v>0.92564266622788793</v>
          </cell>
          <cell r="E179">
            <v>0.92635296189597072</v>
          </cell>
          <cell r="F179">
            <v>0.92370705393734009</v>
          </cell>
          <cell r="G179">
            <v>0.91506299917170697</v>
          </cell>
          <cell r="H179">
            <v>0.92649591283016608</v>
          </cell>
          <cell r="I179">
            <v>0.92520092488329064</v>
          </cell>
          <cell r="J179">
            <v>0.92026038582563363</v>
          </cell>
          <cell r="K179">
            <v>0.92024716572876675</v>
          </cell>
        </row>
        <row r="180">
          <cell r="B180">
            <v>0.87933824688891671</v>
          </cell>
          <cell r="C180">
            <v>0.88635269762476632</v>
          </cell>
          <cell r="D180">
            <v>0.90250883009499805</v>
          </cell>
          <cell r="E180">
            <v>0.90320137391974986</v>
          </cell>
          <cell r="F180">
            <v>0.90062159299196054</v>
          </cell>
          <cell r="G180">
            <v>0.89219357207369399</v>
          </cell>
          <cell r="H180">
            <v>0.90334075219723076</v>
          </cell>
          <cell r="I180">
            <v>0.90207812883341754</v>
          </cell>
          <cell r="J180">
            <v>0.89726106465990096</v>
          </cell>
          <cell r="K180">
            <v>0.897248174962189</v>
          </cell>
        </row>
        <row r="181">
          <cell r="B181">
            <v>0.88916182031651858</v>
          </cell>
          <cell r="C181">
            <v>0.89625463335731936</v>
          </cell>
          <cell r="D181">
            <v>0.91259125491032311</v>
          </cell>
          <cell r="E181">
            <v>0.91329153552480113</v>
          </cell>
          <cell r="F181">
            <v>0.91068293443882919</v>
          </cell>
          <cell r="G181">
            <v>0.90216075944204643</v>
          </cell>
          <cell r="H181">
            <v>0.91343247087403201</v>
          </cell>
          <cell r="I181">
            <v>0.91215574204696892</v>
          </cell>
          <cell r="J181">
            <v>0.90728486378793816</v>
          </cell>
          <cell r="K181">
            <v>0.90727183009229084</v>
          </cell>
        </row>
        <row r="189">
          <cell r="B189">
            <v>0.93136565655589609</v>
          </cell>
          <cell r="C189">
            <v>0.92836389277737164</v>
          </cell>
          <cell r="D189">
            <v>0.92229615491608163</v>
          </cell>
          <cell r="E189">
            <v>0.92735260313382328</v>
          </cell>
          <cell r="F189">
            <v>0.92836389277737164</v>
          </cell>
          <cell r="G189">
            <v>0.92533002384672658</v>
          </cell>
          <cell r="H189">
            <v>0.91723970669833987</v>
          </cell>
          <cell r="I189">
            <v>0.92836389277737164</v>
          </cell>
          <cell r="J189">
            <v>0.92735260313382328</v>
          </cell>
          <cell r="K189">
            <v>0.92229615491608163</v>
          </cell>
        </row>
        <row r="190">
          <cell r="B190">
            <v>0.90852074537048344</v>
          </cell>
          <cell r="C190">
            <v>0.90559261006047431</v>
          </cell>
          <cell r="D190">
            <v>0.89967370411236658</v>
          </cell>
          <cell r="E190">
            <v>0.90460612573578969</v>
          </cell>
          <cell r="F190">
            <v>0.90559261006047431</v>
          </cell>
          <cell r="G190">
            <v>0.90263315708642045</v>
          </cell>
          <cell r="H190">
            <v>0.89474128248894347</v>
          </cell>
          <cell r="I190">
            <v>0.90559261006047431</v>
          </cell>
          <cell r="J190">
            <v>0.90460612573578969</v>
          </cell>
          <cell r="K190">
            <v>0.89967370411236658</v>
          </cell>
        </row>
        <row r="191">
          <cell r="B191">
            <v>0.9064969667569116</v>
          </cell>
          <cell r="C191">
            <v>0.90357535402511346</v>
          </cell>
          <cell r="D191">
            <v>0.89766963275697542</v>
          </cell>
          <cell r="E191">
            <v>0.90259106714709048</v>
          </cell>
          <cell r="F191">
            <v>0.90357535402511346</v>
          </cell>
          <cell r="G191">
            <v>0.9006224933910445</v>
          </cell>
          <cell r="H191">
            <v>0.89274819836686037</v>
          </cell>
          <cell r="I191">
            <v>0.90357535402511346</v>
          </cell>
          <cell r="J191">
            <v>0.90259106714709048</v>
          </cell>
          <cell r="K191">
            <v>0.89766963275697542</v>
          </cell>
        </row>
        <row r="199">
          <cell r="B199">
            <v>0.92568435011361971</v>
          </cell>
          <cell r="C199">
            <v>0.92266048344797214</v>
          </cell>
          <cell r="D199">
            <v>0.91765146887985072</v>
          </cell>
          <cell r="E199">
            <v>0.91063884848448073</v>
          </cell>
          <cell r="F199">
            <v>0.92375116492696852</v>
          </cell>
          <cell r="G199">
            <v>0.918653271793475</v>
          </cell>
          <cell r="H199">
            <v>0.91464606013897787</v>
          </cell>
          <cell r="I199">
            <v>0.90963704557085645</v>
          </cell>
          <cell r="J199">
            <v>0.9056773277425163</v>
          </cell>
          <cell r="K199">
            <v>0.90562983391635921</v>
          </cell>
        </row>
        <row r="200">
          <cell r="B200">
            <v>0.92184475140940259</v>
          </cell>
          <cell r="C200">
            <v>0.91883342728542128</v>
          </cell>
          <cell r="D200">
            <v>0.91384518935227577</v>
          </cell>
          <cell r="E200">
            <v>0.90686165624587201</v>
          </cell>
          <cell r="F200">
            <v>0.91991958478257341</v>
          </cell>
          <cell r="G200">
            <v>0.91484283693890478</v>
          </cell>
          <cell r="H200">
            <v>0.9108522465923885</v>
          </cell>
          <cell r="I200">
            <v>0.90586400865924277</v>
          </cell>
          <cell r="J200">
            <v>0.90192071514167438</v>
          </cell>
          <cell r="K200">
            <v>0.90187341831272627</v>
          </cell>
        </row>
        <row r="201">
          <cell r="B201">
            <v>0.92122379348584937</v>
          </cell>
          <cell r="C201">
            <v>0.91821449780057462</v>
          </cell>
          <cell r="D201">
            <v>0.91322961996235219</v>
          </cell>
          <cell r="E201">
            <v>0.90625079098884087</v>
          </cell>
          <cell r="F201">
            <v>0.91929992365814961</v>
          </cell>
          <cell r="G201">
            <v>0.91422659552999663</v>
          </cell>
          <cell r="H201">
            <v>0.91023869325941886</v>
          </cell>
          <cell r="I201">
            <v>0.90525381542119632</v>
          </cell>
          <cell r="J201">
            <v>0.90131317812025313</v>
          </cell>
          <cell r="K201">
            <v>0.90126591315061833</v>
          </cell>
        </row>
        <row r="209">
          <cell r="B209">
            <v>0.91935280679365539</v>
          </cell>
          <cell r="C209">
            <v>0.90935233790595582</v>
          </cell>
          <cell r="D209">
            <v>0.89576516478033974</v>
          </cell>
          <cell r="E209">
            <v>0.92938312782728838</v>
          </cell>
          <cell r="F209">
            <v>0.92162281372401011</v>
          </cell>
          <cell r="G209">
            <v>0.90889709268047103</v>
          </cell>
          <cell r="H209">
            <v>0.90368127296699163</v>
          </cell>
          <cell r="I209">
            <v>0.92710690169986432</v>
          </cell>
          <cell r="J209">
            <v>0.91821780332847802</v>
          </cell>
          <cell r="K209">
            <v>0.90889709268047103</v>
          </cell>
        </row>
        <row r="210">
          <cell r="B210">
            <v>0.92875715598631647</v>
          </cell>
          <cell r="C210">
            <v>0.91865438915509046</v>
          </cell>
          <cell r="D210">
            <v>0.90492822855951704</v>
          </cell>
          <cell r="E210">
            <v>0.93889008033047161</v>
          </cell>
          <cell r="F210">
            <v>0.93105038353196168</v>
          </cell>
          <cell r="G210">
            <v>0.91819448708292273</v>
          </cell>
          <cell r="H210">
            <v>0.91292531310810976</v>
          </cell>
          <cell r="I210">
            <v>0.93659056996963286</v>
          </cell>
          <cell r="J210">
            <v>0.92761054221349393</v>
          </cell>
          <cell r="K210">
            <v>0.91819448708292273</v>
          </cell>
        </row>
        <row r="211">
          <cell r="B211">
            <v>0.92058388679212633</v>
          </cell>
          <cell r="C211">
            <v>0.9105700265522364</v>
          </cell>
          <cell r="D211">
            <v>0.89696465921766477</v>
          </cell>
          <cell r="E211">
            <v>0.93062763915213542</v>
          </cell>
          <cell r="F211">
            <v>0.92285693342618103</v>
          </cell>
          <cell r="G211">
            <v>0.91011417172042053</v>
          </cell>
          <cell r="H211">
            <v>0.90489136764655487</v>
          </cell>
          <cell r="I211">
            <v>0.92834836499305606</v>
          </cell>
          <cell r="J211">
            <v>0.91944736347509903</v>
          </cell>
          <cell r="K211">
            <v>0.91011417172042053</v>
          </cell>
        </row>
        <row r="219">
          <cell r="B219">
            <v>0.92076488175301263</v>
          </cell>
          <cell r="C219">
            <v>0.90985706076993722</v>
          </cell>
          <cell r="D219">
            <v>0.89790622371954387</v>
          </cell>
          <cell r="E219">
            <v>0.88874981439176437</v>
          </cell>
          <cell r="F219">
            <v>0.92724837411565231</v>
          </cell>
          <cell r="G219">
            <v>0.91896246042737961</v>
          </cell>
          <cell r="H219">
            <v>0.90758071085557657</v>
          </cell>
          <cell r="I219">
            <v>0.88923552888998392</v>
          </cell>
          <cell r="J219">
            <v>0.93098046845885229</v>
          </cell>
          <cell r="K219">
            <v>0.91896246042737961</v>
          </cell>
        </row>
        <row r="220">
          <cell r="B220">
            <v>0.92883191208749005</v>
          </cell>
          <cell r="C220">
            <v>0.91782852520643421</v>
          </cell>
          <cell r="D220">
            <v>0.90577298415731289</v>
          </cell>
          <cell r="E220">
            <v>0.89653635344700033</v>
          </cell>
          <cell r="F220">
            <v>0.93537220779982211</v>
          </cell>
          <cell r="G220">
            <v>0.92701369933909794</v>
          </cell>
          <cell r="H220">
            <v>0.91553223167326814</v>
          </cell>
          <cell r="I220">
            <v>0.89702632340029709</v>
          </cell>
          <cell r="J220">
            <v>0.93913699986952581</v>
          </cell>
          <cell r="K220">
            <v>0.92701369933909794</v>
          </cell>
        </row>
        <row r="221">
          <cell r="B221">
            <v>0.92456297171145441</v>
          </cell>
          <cell r="C221">
            <v>0.91361015673896284</v>
          </cell>
          <cell r="D221">
            <v>0.90161002333170848</v>
          </cell>
          <cell r="E221">
            <v>0.89241584446361255</v>
          </cell>
          <cell r="F221">
            <v>0.93107320802113869</v>
          </cell>
          <cell r="G221">
            <v>0.92275311552544226</v>
          </cell>
          <cell r="H221">
            <v>0.9113244170423429</v>
          </cell>
          <cell r="I221">
            <v>0.89290356249975478</v>
          </cell>
          <cell r="J221">
            <v>0.93482069698931813</v>
          </cell>
          <cell r="K221">
            <v>0.92275311552544226</v>
          </cell>
        </row>
        <row r="229">
          <cell r="B229">
            <v>0.88020870814256247</v>
          </cell>
          <cell r="C229">
            <v>0.86287123710717195</v>
          </cell>
          <cell r="D229">
            <v>0.84261586367772223</v>
          </cell>
          <cell r="E229">
            <v>0.88427351310254798</v>
          </cell>
          <cell r="F229">
            <v>0.88708027962600577</v>
          </cell>
          <cell r="G229">
            <v>0.87779405036773328</v>
          </cell>
          <cell r="H229">
            <v>0.87582257753114856</v>
          </cell>
          <cell r="I229">
            <v>0.89502705181855557</v>
          </cell>
          <cell r="J229">
            <v>0.90366988372942358</v>
          </cell>
          <cell r="K229">
            <v>0.90231758654127259</v>
          </cell>
        </row>
        <row r="230">
          <cell r="B230">
            <v>0.88489154113625634</v>
          </cell>
          <cell r="C230">
            <v>0.86746183233879792</v>
          </cell>
          <cell r="D230">
            <v>0.84709869749990341</v>
          </cell>
          <cell r="E230">
            <v>0.88897797142510249</v>
          </cell>
          <cell r="F230">
            <v>0.89179967033761753</v>
          </cell>
          <cell r="G230">
            <v>0.88246403704555698</v>
          </cell>
          <cell r="H230">
            <v>0.88048207569873616</v>
          </cell>
          <cell r="I230">
            <v>0.89978872046569836</v>
          </cell>
          <cell r="J230">
            <v>0.90847753344680204</v>
          </cell>
          <cell r="K230">
            <v>0.90711804184915323</v>
          </cell>
        </row>
        <row r="231">
          <cell r="B231">
            <v>0.88356339128009587</v>
          </cell>
          <cell r="C231">
            <v>0.86615984305052196</v>
          </cell>
          <cell r="D231">
            <v>0.84582727161216853</v>
          </cell>
          <cell r="E231">
            <v>0.88764368817117745</v>
          </cell>
          <cell r="F231">
            <v>0.89046115194432163</v>
          </cell>
          <cell r="G231">
            <v>0.88113953067456852</v>
          </cell>
          <cell r="H231">
            <v>0.87916054408968769</v>
          </cell>
          <cell r="I231">
            <v>0.89843821116133016</v>
          </cell>
          <cell r="J231">
            <v>0.90711398294453027</v>
          </cell>
          <cell r="K231">
            <v>0.90575653183262006</v>
          </cell>
        </row>
        <row r="239">
          <cell r="B239">
            <v>0.88704766847354533</v>
          </cell>
          <cell r="C239">
            <v>0.88225493479097616</v>
          </cell>
          <cell r="D239">
            <v>0.90476168861494122</v>
          </cell>
          <cell r="E239">
            <v>0.90340164093366704</v>
          </cell>
          <cell r="F239">
            <v>0.88636457942351077</v>
          </cell>
          <cell r="G239">
            <v>0.90626509838197655</v>
          </cell>
          <cell r="H239">
            <v>0.91914585967950402</v>
          </cell>
          <cell r="I239">
            <v>0.91779831829998459</v>
          </cell>
          <cell r="J239">
            <v>0.90184793122429341</v>
          </cell>
          <cell r="K239">
            <v>0.90562990886898698</v>
          </cell>
        </row>
        <row r="240">
          <cell r="B240">
            <v>0.89131625770514611</v>
          </cell>
          <cell r="C240">
            <v>0.88650046076215194</v>
          </cell>
          <cell r="D240">
            <v>0.90911552002496288</v>
          </cell>
          <cell r="E240">
            <v>0.90774892761662052</v>
          </cell>
          <cell r="F240">
            <v>0.89062988154138945</v>
          </cell>
          <cell r="G240">
            <v>0.91062616439614674</v>
          </cell>
          <cell r="H240">
            <v>0.92356890959930127</v>
          </cell>
          <cell r="I240">
            <v>0.92221488367467108</v>
          </cell>
          <cell r="J240">
            <v>0.90618774125320645</v>
          </cell>
          <cell r="K240">
            <v>0.9099879182682632</v>
          </cell>
        </row>
        <row r="241">
          <cell r="B241">
            <v>0.87983514363271531</v>
          </cell>
          <cell r="C241">
            <v>0.87508137934488062</v>
          </cell>
          <cell r="D241">
            <v>0.89740513226955787</v>
          </cell>
          <cell r="E241">
            <v>0.89605614304436731</v>
          </cell>
          <cell r="F241">
            <v>0.87915760873373372</v>
          </cell>
          <cell r="G241">
            <v>0.89889631791304703</v>
          </cell>
          <cell r="H241">
            <v>0.91167234660811236</v>
          </cell>
          <cell r="I241">
            <v>0.91033576199677946</v>
          </cell>
          <cell r="J241">
            <v>0.89451506644398271</v>
          </cell>
          <cell r="K241">
            <v>0.89826629308320127</v>
          </cell>
        </row>
        <row r="249">
          <cell r="B249">
            <v>0.89814745064437185</v>
          </cell>
          <cell r="C249">
            <v>0.89751081861390014</v>
          </cell>
          <cell r="D249">
            <v>0.87848023709285394</v>
          </cell>
          <cell r="E249">
            <v>0.87817162396586712</v>
          </cell>
          <cell r="F249">
            <v>0.903724633469567</v>
          </cell>
          <cell r="G249">
            <v>0.91927602716744183</v>
          </cell>
          <cell r="H249">
            <v>0.90027942873826017</v>
          </cell>
          <cell r="I249">
            <v>0.89950364036700181</v>
          </cell>
          <cell r="J249">
            <v>0.91549362743130536</v>
          </cell>
          <cell r="K249">
            <v>0.91526266370794052</v>
          </cell>
        </row>
        <row r="250">
          <cell r="B250">
            <v>0.89815228345750053</v>
          </cell>
          <cell r="C250">
            <v>0.89751564800139572</v>
          </cell>
          <cell r="D250">
            <v>0.8784849640792971</v>
          </cell>
          <cell r="E250">
            <v>0.87817634929170363</v>
          </cell>
          <cell r="F250">
            <v>0.90372949629278188</v>
          </cell>
          <cell r="G250">
            <v>0.91928097367065775</v>
          </cell>
          <cell r="H250">
            <v>0.90028427302328218</v>
          </cell>
          <cell r="I250">
            <v>0.89950848047760879</v>
          </cell>
          <cell r="J250">
            <v>0.91549855358192644</v>
          </cell>
          <cell r="K250">
            <v>0.9152675886157764</v>
          </cell>
        </row>
        <row r="251">
          <cell r="B251">
            <v>0.89973220557290023</v>
          </cell>
          <cell r="C251">
            <v>0.89909445022381607</v>
          </cell>
          <cell r="D251">
            <v>0.88003028979784004</v>
          </cell>
          <cell r="E251">
            <v>0.87972113213200975</v>
          </cell>
          <cell r="F251">
            <v>0.90531922917419871</v>
          </cell>
          <cell r="G251">
            <v>0.9208980628517679</v>
          </cell>
          <cell r="H251">
            <v>0.90186794547982874</v>
          </cell>
          <cell r="I251">
            <v>0.90109078825266142</v>
          </cell>
          <cell r="J251">
            <v>0.91710898918183659</v>
          </cell>
          <cell r="K251">
            <v>0.91687761792973177</v>
          </cell>
        </row>
        <row r="259">
          <cell r="B259">
            <v>0.85718690301471978</v>
          </cell>
          <cell r="C259">
            <v>0.8923463119502999</v>
          </cell>
          <cell r="D259">
            <v>0.89305702794132658</v>
          </cell>
          <cell r="E259">
            <v>0.8728874836341437</v>
          </cell>
          <cell r="F259">
            <v>0.84936877224782192</v>
          </cell>
          <cell r="G259">
            <v>0.90219714333238954</v>
          </cell>
          <cell r="H259">
            <v>0.91490093121184124</v>
          </cell>
          <cell r="I259">
            <v>0.9160127739833992</v>
          </cell>
          <cell r="J259">
            <v>0.90382231678880021</v>
          </cell>
          <cell r="K259">
            <v>0.922198179734944</v>
          </cell>
        </row>
        <row r="260">
          <cell r="B260">
            <v>0.85140226164234456</v>
          </cell>
          <cell r="C260">
            <v>0.88632440077032304</v>
          </cell>
          <cell r="D260">
            <v>0.88703032056449782</v>
          </cell>
          <cell r="E260">
            <v>0.86699688844014333</v>
          </cell>
          <cell r="F260">
            <v>0.84363689076075266</v>
          </cell>
          <cell r="G260">
            <v>0.89610875478724905</v>
          </cell>
          <cell r="H260">
            <v>0.90872681240566333</v>
          </cell>
          <cell r="I260">
            <v>0.90983115201580644</v>
          </cell>
          <cell r="J260">
            <v>0.89772296092068715</v>
          </cell>
          <cell r="K260">
            <v>0.91597481616596954</v>
          </cell>
        </row>
        <row r="261">
          <cell r="B261">
            <v>0.84926954118889841</v>
          </cell>
          <cell r="C261">
            <v>0.88410420208977814</v>
          </cell>
          <cell r="D261">
            <v>0.88480835358986754</v>
          </cell>
          <cell r="E261">
            <v>0.86482510421974013</v>
          </cell>
          <cell r="F261">
            <v>0.8415236221763629</v>
          </cell>
          <cell r="G261">
            <v>0.89386404678499365</v>
          </cell>
          <cell r="H261">
            <v>0.90645049679466883</v>
          </cell>
          <cell r="I261">
            <v>0.90755207008884098</v>
          </cell>
          <cell r="J261">
            <v>0.89547420941209876</v>
          </cell>
          <cell r="K261">
            <v>0.91368034466490677</v>
          </cell>
        </row>
        <row r="267">
          <cell r="B267">
            <v>0.9663569118666927</v>
          </cell>
          <cell r="C267">
            <v>0.96886577747699998</v>
          </cell>
          <cell r="D267">
            <v>0.96886577747699998</v>
          </cell>
          <cell r="E267">
            <v>0.96886577747699998</v>
          </cell>
          <cell r="F267">
            <v>0.96898143483152688</v>
          </cell>
          <cell r="G267">
            <v>0.96622081172198504</v>
          </cell>
          <cell r="H267">
            <v>0.96622081172198504</v>
          </cell>
          <cell r="I267">
            <v>0.96886577747699998</v>
          </cell>
          <cell r="J267">
            <v>0.96898143483152688</v>
          </cell>
          <cell r="K267">
            <v>0.96886577747699998</v>
          </cell>
        </row>
        <row r="273">
          <cell r="B273">
            <v>0.94504399539432149</v>
          </cell>
          <cell r="C273">
            <v>0.9443221496094254</v>
          </cell>
          <cell r="D273">
            <v>0.93861351613336796</v>
          </cell>
          <cell r="E273">
            <v>0.94203869621900249</v>
          </cell>
          <cell r="F273">
            <v>0.9572696986320578</v>
          </cell>
          <cell r="G273">
            <v>0.96373150342802083</v>
          </cell>
          <cell r="H273">
            <v>0.95688114325675189</v>
          </cell>
          <cell r="I273">
            <v>0.95461661174133383</v>
          </cell>
          <cell r="J273">
            <v>0.95699937123967127</v>
          </cell>
          <cell r="K273">
            <v>0.96420182666366039</v>
          </cell>
        </row>
        <row r="274">
          <cell r="B274">
            <v>0.94840053764424981</v>
          </cell>
          <cell r="C274">
            <v>0.94767612805715329</v>
          </cell>
          <cell r="D274">
            <v>0.94194721904943268</v>
          </cell>
          <cell r="E274">
            <v>0.94538456445406505</v>
          </cell>
          <cell r="F274">
            <v>0.96066966329369663</v>
          </cell>
          <cell r="G274">
            <v>0.96715441868340368</v>
          </cell>
          <cell r="H274">
            <v>0.96027972787413884</v>
          </cell>
          <cell r="I274">
            <v>0.95800715335146946</v>
          </cell>
          <cell r="J274">
            <v>0.96039837577107467</v>
          </cell>
          <cell r="K274">
            <v>0.96762641238075631</v>
          </cell>
        </row>
        <row r="275">
          <cell r="B275">
            <v>0.93805369187527132</v>
          </cell>
          <cell r="C275">
            <v>0.9373371854408763</v>
          </cell>
          <cell r="D275">
            <v>0.93167077759756312</v>
          </cell>
          <cell r="E275">
            <v>0.93507062230355109</v>
          </cell>
          <cell r="F275">
            <v>0.95018896400421049</v>
          </cell>
          <cell r="G275">
            <v>0.95660297210814138</v>
          </cell>
          <cell r="H275">
            <v>0.94980328269616554</v>
          </cell>
          <cell r="I275">
            <v>0.94755550147247825</v>
          </cell>
          <cell r="J275">
            <v>0.94992063617007894</v>
          </cell>
          <cell r="K275">
            <v>0.95706981645582945</v>
          </cell>
        </row>
        <row r="283">
          <cell r="B283">
            <v>0.92296342936883791</v>
          </cell>
          <cell r="C283">
            <v>0.91417633521011832</v>
          </cell>
          <cell r="D283">
            <v>0.92732090617150398</v>
          </cell>
          <cell r="E283">
            <v>0.92539481130739998</v>
          </cell>
          <cell r="F283">
            <v>0.94633103502779947</v>
          </cell>
          <cell r="G283">
            <v>0.93589345245066868</v>
          </cell>
          <cell r="H283">
            <v>0.93365463727446585</v>
          </cell>
          <cell r="I283">
            <v>0.92732090617150398</v>
          </cell>
          <cell r="J283">
            <v>0.93707966153302769</v>
          </cell>
          <cell r="K283">
            <v>0.93520764874833551</v>
          </cell>
        </row>
        <row r="284">
          <cell r="B284">
            <v>0.92406748754629975</v>
          </cell>
          <cell r="C284">
            <v>0.91526988217678529</v>
          </cell>
          <cell r="D284">
            <v>0.9284301768067339</v>
          </cell>
          <cell r="E284">
            <v>0.92650177792849719</v>
          </cell>
          <cell r="F284">
            <v>0.94746304577119689</v>
          </cell>
          <cell r="G284">
            <v>0.9370129776523527</v>
          </cell>
          <cell r="H284">
            <v>0.93477148438282087</v>
          </cell>
          <cell r="I284">
            <v>0.9284301768067339</v>
          </cell>
          <cell r="J284">
            <v>0.93820060568999852</v>
          </cell>
          <cell r="K284">
            <v>0.93632635358470329</v>
          </cell>
        </row>
        <row r="285">
          <cell r="B285">
            <v>0.91369300900698291</v>
          </cell>
          <cell r="C285">
            <v>0.90499417409453298</v>
          </cell>
          <cell r="D285">
            <v>0.918006718483239</v>
          </cell>
          <cell r="E285">
            <v>0.9160999696825638</v>
          </cell>
          <cell r="F285">
            <v>0.93682590598690541</v>
          </cell>
          <cell r="G285">
            <v>0.92649316047587338</v>
          </cell>
          <cell r="H285">
            <v>0.92427683238543745</v>
          </cell>
          <cell r="I285">
            <v>0.918006718483239</v>
          </cell>
          <cell r="J285">
            <v>0.92766745504842563</v>
          </cell>
          <cell r="K285">
            <v>0.92581424511646271</v>
          </cell>
        </row>
        <row r="293">
          <cell r="B293">
            <v>0.83319460880394358</v>
          </cell>
          <cell r="C293">
            <v>0.8947865539743125</v>
          </cell>
          <cell r="D293">
            <v>0.92542298836859904</v>
          </cell>
          <cell r="E293">
            <v>0.92056903015338154</v>
          </cell>
          <cell r="F293">
            <v>0.91824030670103418</v>
          </cell>
          <cell r="G293">
            <v>0.90948704514945944</v>
          </cell>
          <cell r="H293">
            <v>0.92944243466118792</v>
          </cell>
          <cell r="I293">
            <v>0.93361861630987075</v>
          </cell>
          <cell r="J293">
            <v>0.93379215761190593</v>
          </cell>
          <cell r="K293">
            <v>0.93089649702937682</v>
          </cell>
        </row>
        <row r="294">
          <cell r="B294">
            <v>0.84338514110342133</v>
          </cell>
          <cell r="C294">
            <v>0.90573039732503113</v>
          </cell>
          <cell r="D294">
            <v>0.93674153598520815</v>
          </cell>
          <cell r="E294">
            <v>0.93182821058560195</v>
          </cell>
          <cell r="F294">
            <v>0.92947100527402637</v>
          </cell>
          <cell r="G294">
            <v>0.92061068542703717</v>
          </cell>
          <cell r="H294">
            <v>0.94081014281824915</v>
          </cell>
          <cell r="I294">
            <v>0.94503740198655306</v>
          </cell>
          <cell r="J294">
            <v>0.94521306581581666</v>
          </cell>
          <cell r="K294">
            <v>0.94228198935039209</v>
          </cell>
        </row>
        <row r="295">
          <cell r="B295">
            <v>0.83040898000304531</v>
          </cell>
          <cell r="C295">
            <v>0.89179500413821189</v>
          </cell>
          <cell r="D295">
            <v>0.922329011400705</v>
          </cell>
          <cell r="E295">
            <v>0.91749128147796544</v>
          </cell>
          <cell r="F295">
            <v>0.91517034367263217</v>
          </cell>
          <cell r="G295">
            <v>0.90644634699774074</v>
          </cell>
          <cell r="H295">
            <v>0.92633501943380692</v>
          </cell>
          <cell r="I295">
            <v>0.93049723880794366</v>
          </cell>
          <cell r="J295">
            <v>0.93067019990741395</v>
          </cell>
          <cell r="K295">
            <v>0.92778422041911079</v>
          </cell>
        </row>
        <row r="298">
          <cell r="B298">
            <v>0.98304208107581037</v>
          </cell>
          <cell r="C298">
            <v>0.98452902483865057</v>
          </cell>
          <cell r="D298">
            <v>0.97780958404065288</v>
          </cell>
          <cell r="E298">
            <v>0.97888550665986307</v>
          </cell>
          <cell r="F298">
            <v>0.98070541020297908</v>
          </cell>
          <cell r="G298">
            <v>0.97744471134869348</v>
          </cell>
          <cell r="H298">
            <v>0.97744471134869348</v>
          </cell>
          <cell r="I298">
            <v>0.97744471134869348</v>
          </cell>
          <cell r="J298">
            <v>0.97744471134869348</v>
          </cell>
          <cell r="K298">
            <v>0.97744471134869348</v>
          </cell>
        </row>
        <row r="299">
          <cell r="B299">
            <v>0.98304208107581037</v>
          </cell>
          <cell r="C299">
            <v>0.98452902483865057</v>
          </cell>
          <cell r="D299">
            <v>0.97780958404065288</v>
          </cell>
          <cell r="E299">
            <v>0.97888550665986307</v>
          </cell>
          <cell r="F299">
            <v>0.98070541020297908</v>
          </cell>
          <cell r="G299">
            <v>0.97744471134869348</v>
          </cell>
          <cell r="H299">
            <v>0.97744471134869348</v>
          </cell>
          <cell r="I299">
            <v>0.97744471134869348</v>
          </cell>
          <cell r="J299">
            <v>0.97744471134869348</v>
          </cell>
          <cell r="K299">
            <v>0.97744471134869348</v>
          </cell>
        </row>
        <row r="300">
          <cell r="B300">
            <v>0.98219674378443822</v>
          </cell>
          <cell r="C300">
            <v>0.98452902483865057</v>
          </cell>
          <cell r="D300">
            <v>0.97780958404065288</v>
          </cell>
          <cell r="E300">
            <v>0.97888550665986307</v>
          </cell>
          <cell r="F300">
            <v>0.98070541020297908</v>
          </cell>
          <cell r="G300">
            <v>0.97744471134869348</v>
          </cell>
          <cell r="H300">
            <v>0.97744471134869348</v>
          </cell>
          <cell r="I300">
            <v>0.97520794337494265</v>
          </cell>
          <cell r="J300">
            <v>0.97520794337494265</v>
          </cell>
          <cell r="K300">
            <v>0.97744471134869348</v>
          </cell>
        </row>
        <row r="301">
          <cell r="B301">
            <v>0.98219674378443822</v>
          </cell>
          <cell r="C301">
            <v>0.98452902483865057</v>
          </cell>
          <cell r="D301">
            <v>0.97780958404065288</v>
          </cell>
          <cell r="E301">
            <v>0.97888550665986307</v>
          </cell>
          <cell r="F301">
            <v>0.98070541020297908</v>
          </cell>
          <cell r="G301">
            <v>0.97744471134869348</v>
          </cell>
          <cell r="H301">
            <v>0.97744471134869348</v>
          </cell>
          <cell r="I301">
            <v>0.97355513959993889</v>
          </cell>
          <cell r="J301">
            <v>0.97355513959993889</v>
          </cell>
          <cell r="K301">
            <v>0.97594102543860639</v>
          </cell>
        </row>
        <row r="302">
          <cell r="B302">
            <v>0.98219674378443822</v>
          </cell>
          <cell r="C302">
            <v>0.98452902483865057</v>
          </cell>
          <cell r="D302">
            <v>0.97780958404065288</v>
          </cell>
          <cell r="E302">
            <v>0.97888550665986307</v>
          </cell>
          <cell r="F302">
            <v>0.98169436918796227</v>
          </cell>
          <cell r="G302">
            <v>0.9759242094112266</v>
          </cell>
          <cell r="H302">
            <v>0.97744471134869348</v>
          </cell>
          <cell r="I302">
            <v>0.97744471134869348</v>
          </cell>
          <cell r="J302">
            <v>0.97744471134869348</v>
          </cell>
          <cell r="K302">
            <v>0.97744471134869348</v>
          </cell>
        </row>
        <row r="308">
          <cell r="B308">
            <v>0.9709899612847307</v>
          </cell>
          <cell r="C308">
            <v>0.96965140967005758</v>
          </cell>
          <cell r="D308">
            <v>0.964395846474014</v>
          </cell>
          <cell r="E308">
            <v>0.95552527076864424</v>
          </cell>
          <cell r="F308">
            <v>0.97406631999802418</v>
          </cell>
          <cell r="G308">
            <v>0.97216493989425234</v>
          </cell>
          <cell r="H308">
            <v>0.9703369179130199</v>
          </cell>
          <cell r="I308">
            <v>0.96850889593178735</v>
          </cell>
          <cell r="J308">
            <v>0.96783339762792164</v>
          </cell>
          <cell r="K308">
            <v>0.97422146462313919</v>
          </cell>
        </row>
        <row r="309">
          <cell r="B309">
            <v>0.97745018351350399</v>
          </cell>
          <cell r="C309">
            <v>0.97610272620336513</v>
          </cell>
          <cell r="D309">
            <v>0.97081219652204609</v>
          </cell>
          <cell r="E309">
            <v>0.96188260281171367</v>
          </cell>
          <cell r="F309">
            <v>0.98054700995739796</v>
          </cell>
          <cell r="G309">
            <v>0.97863297952921335</v>
          </cell>
          <cell r="H309">
            <v>0.97679279529223295</v>
          </cell>
          <cell r="I309">
            <v>0.97495261105525244</v>
          </cell>
          <cell r="J309">
            <v>0.97427261850393609</v>
          </cell>
          <cell r="K309">
            <v>0.98070318679581669</v>
          </cell>
        </row>
        <row r="310">
          <cell r="B310">
            <v>0.95511211490879444</v>
          </cell>
          <cell r="C310">
            <v>0.95379545159137613</v>
          </cell>
          <cell r="D310">
            <v>0.94862582854752053</v>
          </cell>
          <cell r="E310">
            <v>0.93990030649247858</v>
          </cell>
          <cell r="F310">
            <v>0.95813816831204923</v>
          </cell>
          <cell r="G310">
            <v>0.95626788000365492</v>
          </cell>
          <cell r="H310">
            <v>0.9544697502492705</v>
          </cell>
          <cell r="I310">
            <v>0.95267162049488596</v>
          </cell>
          <cell r="J310">
            <v>0.95200716809131136</v>
          </cell>
          <cell r="K310">
            <v>0.95829077597733781</v>
          </cell>
        </row>
        <row r="313">
          <cell r="B313">
            <v>0.97299999999999986</v>
          </cell>
          <cell r="C313">
            <v>0.97299999999999986</v>
          </cell>
          <cell r="D313">
            <v>0.97299999999999986</v>
          </cell>
          <cell r="E313">
            <v>0.97299999999999986</v>
          </cell>
          <cell r="F313">
            <v>0.97299999999999986</v>
          </cell>
          <cell r="G313">
            <v>0.97299999999999986</v>
          </cell>
          <cell r="H313">
            <v>0.97299999999999986</v>
          </cell>
          <cell r="I313">
            <v>0.97299999999999986</v>
          </cell>
          <cell r="J313">
            <v>0.97299999999999986</v>
          </cell>
          <cell r="K313">
            <v>0.97299999999999986</v>
          </cell>
        </row>
        <row r="314">
          <cell r="B314">
            <v>0.97299999999999986</v>
          </cell>
          <cell r="C314">
            <v>0.97299999999999986</v>
          </cell>
          <cell r="D314">
            <v>0.97299999999999986</v>
          </cell>
          <cell r="E314">
            <v>0.97299999999999986</v>
          </cell>
          <cell r="F314">
            <v>0.97299999999999986</v>
          </cell>
          <cell r="G314">
            <v>0.97299999999999986</v>
          </cell>
          <cell r="H314">
            <v>0.97299999999999986</v>
          </cell>
          <cell r="I314">
            <v>0.97299999999999986</v>
          </cell>
          <cell r="J314">
            <v>0.97299999999999986</v>
          </cell>
          <cell r="K314">
            <v>0.97299999999999986</v>
          </cell>
        </row>
        <row r="315">
          <cell r="B315">
            <v>0.97299999999999998</v>
          </cell>
          <cell r="C315">
            <v>0.97299999999999998</v>
          </cell>
          <cell r="D315">
            <v>0.97299999999999998</v>
          </cell>
          <cell r="E315">
            <v>0.97299999999999998</v>
          </cell>
          <cell r="F315">
            <v>0.97299999999999998</v>
          </cell>
          <cell r="G315">
            <v>0.97299999999999998</v>
          </cell>
          <cell r="H315">
            <v>0.97299999999999998</v>
          </cell>
          <cell r="I315">
            <v>0.97299999999999998</v>
          </cell>
          <cell r="J315">
            <v>0.97299999999999998</v>
          </cell>
          <cell r="K315">
            <v>0.97299999999999998</v>
          </cell>
        </row>
        <row r="319">
          <cell r="B319">
            <v>0.92</v>
          </cell>
          <cell r="C319">
            <v>0.92</v>
          </cell>
          <cell r="D319">
            <v>0.92</v>
          </cell>
          <cell r="E319">
            <v>0.92</v>
          </cell>
          <cell r="F319">
            <v>0.92</v>
          </cell>
          <cell r="G319">
            <v>0.92</v>
          </cell>
          <cell r="H319">
            <v>0.92</v>
          </cell>
          <cell r="I319">
            <v>0.92</v>
          </cell>
          <cell r="J319">
            <v>0.92</v>
          </cell>
          <cell r="K319">
            <v>0.92</v>
          </cell>
        </row>
        <row r="320">
          <cell r="B320">
            <v>0.92</v>
          </cell>
          <cell r="C320">
            <v>0.92</v>
          </cell>
          <cell r="D320">
            <v>0.92</v>
          </cell>
          <cell r="E320">
            <v>0.92</v>
          </cell>
          <cell r="F320">
            <v>0.92</v>
          </cell>
          <cell r="G320">
            <v>0.92</v>
          </cell>
          <cell r="H320">
            <v>0.92</v>
          </cell>
          <cell r="I320">
            <v>0.92</v>
          </cell>
          <cell r="J320">
            <v>0.92</v>
          </cell>
          <cell r="K320">
            <v>0.92</v>
          </cell>
        </row>
        <row r="321">
          <cell r="B321">
            <v>0.92</v>
          </cell>
          <cell r="C321">
            <v>0.92</v>
          </cell>
          <cell r="D321">
            <v>0.92</v>
          </cell>
          <cell r="E321">
            <v>0.92</v>
          </cell>
          <cell r="F321">
            <v>0.92</v>
          </cell>
          <cell r="G321">
            <v>0.92</v>
          </cell>
          <cell r="H321">
            <v>0.92</v>
          </cell>
          <cell r="I321">
            <v>0.92</v>
          </cell>
          <cell r="J321">
            <v>0.92</v>
          </cell>
          <cell r="K321">
            <v>0.92</v>
          </cell>
        </row>
        <row r="322">
          <cell r="B322">
            <v>0.92</v>
          </cell>
          <cell r="C322">
            <v>0.92</v>
          </cell>
          <cell r="D322">
            <v>0.92</v>
          </cell>
          <cell r="E322">
            <v>0.92</v>
          </cell>
          <cell r="F322">
            <v>0.92</v>
          </cell>
          <cell r="G322">
            <v>0.92</v>
          </cell>
          <cell r="H322">
            <v>0.92</v>
          </cell>
          <cell r="I322">
            <v>0.92</v>
          </cell>
          <cell r="J322">
            <v>0.92</v>
          </cell>
          <cell r="K322">
            <v>0.92</v>
          </cell>
        </row>
      </sheetData>
      <sheetData sheetId="8" refreshError="1"/>
      <sheetData sheetId="9" refreshError="1"/>
      <sheetData sheetId="10" refreshError="1">
        <row r="6">
          <cell r="D6">
            <v>1.888041442223579E-2</v>
          </cell>
          <cell r="E6">
            <v>1.6325938831142479E-2</v>
          </cell>
          <cell r="F6">
            <v>1.2639180544498233E-2</v>
          </cell>
          <cell r="H6">
            <v>1.8986513687600624E-4</v>
          </cell>
          <cell r="I6">
            <v>1.9039400912357208E-4</v>
          </cell>
          <cell r="J6">
            <v>1.9039400912357208E-4</v>
          </cell>
          <cell r="K6">
            <v>1.9039400912357208E-4</v>
          </cell>
          <cell r="L6">
            <v>1.8986513687600624E-4</v>
          </cell>
          <cell r="M6">
            <v>2.0282329161828589E-4</v>
          </cell>
          <cell r="N6">
            <v>1.9039400912357208E-4</v>
          </cell>
          <cell r="O6">
            <v>1.9039400912357208E-4</v>
          </cell>
          <cell r="P6">
            <v>1.8986513687600624E-4</v>
          </cell>
          <cell r="Q6">
            <v>1.9039400912357208E-4</v>
          </cell>
        </row>
        <row r="7">
          <cell r="D7">
            <v>1.888041442223579E-2</v>
          </cell>
          <cell r="E7">
            <v>1.6325938831142479E-2</v>
          </cell>
          <cell r="F7">
            <v>1.2639180544498233E-2</v>
          </cell>
          <cell r="H7">
            <v>1.8986513687600624E-4</v>
          </cell>
          <cell r="I7">
            <v>1.9039400912357208E-4</v>
          </cell>
          <cell r="J7">
            <v>1.9039400912357208E-4</v>
          </cell>
          <cell r="K7">
            <v>1.9039400912357208E-4</v>
          </cell>
          <cell r="L7">
            <v>1.8986513687600624E-4</v>
          </cell>
          <cell r="M7">
            <v>2.0282329161828589E-4</v>
          </cell>
          <cell r="N7">
            <v>1.9039400912357208E-4</v>
          </cell>
          <cell r="O7">
            <v>1.9039400912357208E-4</v>
          </cell>
          <cell r="P7">
            <v>1.8986513687600624E-4</v>
          </cell>
          <cell r="Q7">
            <v>1.9039400912357208E-4</v>
          </cell>
        </row>
        <row r="8">
          <cell r="D8">
            <v>1.9831430773621411E-2</v>
          </cell>
          <cell r="E8">
            <v>2.7822070314313958E-2</v>
          </cell>
          <cell r="F8">
            <v>4.7793974012998161E-2</v>
          </cell>
          <cell r="H8">
            <v>9.0079826278443816E-4</v>
          </cell>
          <cell r="I8">
            <v>6.9811466981203364E-4</v>
          </cell>
          <cell r="J8">
            <v>8.2839228514959519E-4</v>
          </cell>
          <cell r="K8">
            <v>8.4458989966369302E-4</v>
          </cell>
          <cell r="L8">
            <v>9.7229018840225138E-4</v>
          </cell>
          <cell r="M8">
            <v>8.2992862099000569E-4</v>
          </cell>
          <cell r="N8">
            <v>6.547485176855455E-4</v>
          </cell>
          <cell r="O8">
            <v>7.3576773951471728E-4</v>
          </cell>
          <cell r="P8">
            <v>9.3257245194791074E-4</v>
          </cell>
          <cell r="Q8">
            <v>9.1914475301056774E-4</v>
          </cell>
        </row>
        <row r="9">
          <cell r="D9">
            <v>2.728889936313604E-2</v>
          </cell>
          <cell r="E9">
            <v>3.9122053998925203E-2</v>
          </cell>
          <cell r="F9">
            <v>5.196878726217706E-2</v>
          </cell>
          <cell r="H9">
            <v>8.1270341995894003E-4</v>
          </cell>
          <cell r="I9">
            <v>7.151554685801265E-4</v>
          </cell>
          <cell r="J9">
            <v>8.7813691584641288E-4</v>
          </cell>
          <cell r="K9">
            <v>1.2297564687975642E-3</v>
          </cell>
          <cell r="L9">
            <v>9.6367521367521304E-4</v>
          </cell>
          <cell r="M9">
            <v>6.7006958034355319E-4</v>
          </cell>
          <cell r="N9">
            <v>7.5925556442316253E-4</v>
          </cell>
          <cell r="O9">
            <v>1.0463035442487502E-3</v>
          </cell>
          <cell r="P9">
            <v>1.128042328042328E-3</v>
          </cell>
          <cell r="Q9">
            <v>7.975538160469672E-4</v>
          </cell>
        </row>
        <row r="10">
          <cell r="D10">
            <v>2.3544566351618532E-2</v>
          </cell>
          <cell r="E10">
            <v>2.8904187592866476E-2</v>
          </cell>
          <cell r="F10">
            <v>3.8028880235886638E-2</v>
          </cell>
          <cell r="H10">
            <v>6.6349163302552967E-4</v>
          </cell>
          <cell r="I10">
            <v>5.8896244593680837E-4</v>
          </cell>
          <cell r="J10">
            <v>5.9714247881688452E-4</v>
          </cell>
          <cell r="K10">
            <v>5.8896244593680837E-4</v>
          </cell>
          <cell r="L10">
            <v>6.3979550667091298E-4</v>
          </cell>
          <cell r="M10">
            <v>5.8896244593680837E-4</v>
          </cell>
          <cell r="N10">
            <v>5.9714247881688452E-4</v>
          </cell>
          <cell r="O10">
            <v>5.8896244593680837E-4</v>
          </cell>
          <cell r="P10">
            <v>5.8735325892605192E-4</v>
          </cell>
          <cell r="Q10">
            <v>5.8896244593680837E-4</v>
          </cell>
        </row>
        <row r="11">
          <cell r="D11">
            <v>2.0100784355773452E-2</v>
          </cell>
          <cell r="E11">
            <v>1.2511588523907793E-2</v>
          </cell>
          <cell r="F11">
            <v>1.4070073219123617E-2</v>
          </cell>
          <cell r="H11">
            <v>5.6665382580883207E-5</v>
          </cell>
          <cell r="I11">
            <v>5.6820671806305066E-5</v>
          </cell>
          <cell r="J11">
            <v>6.4611548371281633E-5</v>
          </cell>
          <cell r="K11">
            <v>5.6820671806305066E-5</v>
          </cell>
          <cell r="L11">
            <v>5.6665382580883207E-5</v>
          </cell>
          <cell r="M11">
            <v>6.4611548371281633E-5</v>
          </cell>
          <cell r="N11">
            <v>5.6820671806305066E-5</v>
          </cell>
          <cell r="O11">
            <v>5.6820671806305066E-5</v>
          </cell>
          <cell r="P11">
            <v>6.4410830435753368E-5</v>
          </cell>
          <cell r="Q11">
            <v>5.6820671806305066E-5</v>
          </cell>
        </row>
        <row r="12">
          <cell r="D12">
            <v>1.2836928130132284E-2</v>
          </cell>
          <cell r="E12">
            <v>1.7324959114657333E-2</v>
          </cell>
          <cell r="F12">
            <v>1.4611287464959308E-2</v>
          </cell>
          <cell r="H12">
            <v>4.429774296699208E-5</v>
          </cell>
          <cell r="I12">
            <v>5.1633674923309398E-5</v>
          </cell>
          <cell r="J12">
            <v>4.4419106646353684E-5</v>
          </cell>
          <cell r="K12">
            <v>4.4419106646353684E-5</v>
          </cell>
          <cell r="L12">
            <v>5.0350850701612341E-5</v>
          </cell>
          <cell r="M12">
            <v>4.4419106646353684E-5</v>
          </cell>
          <cell r="N12">
            <v>4.4419106646353684E-5</v>
          </cell>
          <cell r="O12">
            <v>5.0507706934327696E-5</v>
          </cell>
          <cell r="P12">
            <v>4.429774296699208E-5</v>
          </cell>
          <cell r="Q12">
            <v>4.4419106646353684E-5</v>
          </cell>
        </row>
        <row r="13">
          <cell r="D13">
            <v>4.8972775072221126E-3</v>
          </cell>
          <cell r="E13">
            <v>8.3254930630333075E-3</v>
          </cell>
          <cell r="F13">
            <v>3.8167247300351045E-3</v>
          </cell>
          <cell r="H13">
            <v>1.1382359861372323E-4</v>
          </cell>
          <cell r="I13">
            <v>1.1936801459204219E-4</v>
          </cell>
          <cell r="J13">
            <v>1.1413544408937747E-4</v>
          </cell>
          <cell r="K13">
            <v>1.1413544408937747E-4</v>
          </cell>
          <cell r="L13">
            <v>1.2937713382802103E-4</v>
          </cell>
          <cell r="M13">
            <v>1.1413544408937747E-4</v>
          </cell>
          <cell r="N13">
            <v>1.1413544408937747E-4</v>
          </cell>
          <cell r="O13">
            <v>1.1936801459204219E-4</v>
          </cell>
          <cell r="P13">
            <v>1.1382359861372323E-4</v>
          </cell>
          <cell r="Q13">
            <v>1.1413544408937747E-4</v>
          </cell>
        </row>
        <row r="14">
          <cell r="D14">
            <v>7.4844751487801965E-3</v>
          </cell>
          <cell r="E14">
            <v>1.0314316101786179E-2</v>
          </cell>
          <cell r="F14">
            <v>1.1714014794614085E-2</v>
          </cell>
          <cell r="H14">
            <v>4.3537183486223977E-5</v>
          </cell>
          <cell r="I14">
            <v>4.3656463440980711E-5</v>
          </cell>
          <cell r="J14">
            <v>4.5657905890997117E-5</v>
          </cell>
          <cell r="K14">
            <v>4.3656463440980711E-5</v>
          </cell>
          <cell r="L14">
            <v>4.3537183486223977E-5</v>
          </cell>
          <cell r="M14">
            <v>4.9640526965601308E-5</v>
          </cell>
          <cell r="N14">
            <v>4.3656463440980711E-5</v>
          </cell>
          <cell r="O14">
            <v>4.3656463440980711E-5</v>
          </cell>
          <cell r="P14">
            <v>4.5527454731308719E-5</v>
          </cell>
          <cell r="Q14">
            <v>4.3656463440980711E-5</v>
          </cell>
        </row>
        <row r="15">
          <cell r="D15">
            <v>0</v>
          </cell>
          <cell r="E15">
            <v>0</v>
          </cell>
          <cell r="F15">
            <v>0</v>
          </cell>
          <cell r="H15">
            <v>2.121428571428582E-4</v>
          </cell>
          <cell r="I15">
            <v>2.121428571428582E-4</v>
          </cell>
          <cell r="J15">
            <v>2.121428571428582E-4</v>
          </cell>
          <cell r="K15">
            <v>2.121428571428582E-4</v>
          </cell>
          <cell r="L15">
            <v>2.121428571428582E-4</v>
          </cell>
          <cell r="M15">
            <v>2.121428571428582E-4</v>
          </cell>
          <cell r="N15">
            <v>2.121428571428582E-4</v>
          </cell>
          <cell r="O15">
            <v>2.121428571428582E-4</v>
          </cell>
          <cell r="P15">
            <v>2.121428571428582E-4</v>
          </cell>
          <cell r="Q15">
            <v>2.121428571428582E-4</v>
          </cell>
        </row>
        <row r="16"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2.121428571428582E-4</v>
          </cell>
          <cell r="I17">
            <v>2.121428571428582E-4</v>
          </cell>
          <cell r="J17">
            <v>2.121428571428582E-4</v>
          </cell>
          <cell r="K17">
            <v>2.121428571428582E-4</v>
          </cell>
          <cell r="L17">
            <v>2.121428571428582E-4</v>
          </cell>
          <cell r="M17">
            <v>2.121428571428582E-4</v>
          </cell>
          <cell r="N17">
            <v>2.121428571428582E-4</v>
          </cell>
          <cell r="O17">
            <v>2.121428571428582E-4</v>
          </cell>
          <cell r="P17">
            <v>2.121428571428582E-4</v>
          </cell>
          <cell r="Q17">
            <v>2.121428571428582E-4</v>
          </cell>
        </row>
        <row r="18"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4.136916356734277E-2</v>
          </cell>
          <cell r="E19">
            <v>4.2712172636638006E-2</v>
          </cell>
          <cell r="F19">
            <v>3.7615780373938909E-2</v>
          </cell>
          <cell r="H19">
            <v>1.3729245283018866E-3</v>
          </cell>
          <cell r="I19">
            <v>6.301046782114238E-4</v>
          </cell>
          <cell r="J19">
            <v>9.531532695787031E-4</v>
          </cell>
          <cell r="K19">
            <v>1.1034828120961488E-3</v>
          </cell>
          <cell r="L19">
            <v>1.2759047324466435E-3</v>
          </cell>
          <cell r="M19">
            <v>1.078899906536597E-3</v>
          </cell>
          <cell r="N19">
            <v>1.1162768157146554E-3</v>
          </cell>
          <cell r="O19">
            <v>1.185044585164125E-3</v>
          </cell>
          <cell r="P19">
            <v>1.2312480668110113E-3</v>
          </cell>
          <cell r="Q19">
            <v>1.2825988627552343E-3</v>
          </cell>
        </row>
        <row r="20">
          <cell r="D20">
            <v>3.6691804129612315E-2</v>
          </cell>
          <cell r="E20">
            <v>3.7233393670811847E-2</v>
          </cell>
          <cell r="F20">
            <v>3.4179765693202045E-2</v>
          </cell>
          <cell r="H20">
            <v>4.6974433404041465E-4</v>
          </cell>
          <cell r="I20">
            <v>4.7817588524166492E-4</v>
          </cell>
          <cell r="J20">
            <v>6.9567394675626828E-4</v>
          </cell>
          <cell r="K20">
            <v>9.7234427500646138E-4</v>
          </cell>
          <cell r="L20">
            <v>1.2034853249475893E-3</v>
          </cell>
          <cell r="M20">
            <v>7.5004846213491802E-4</v>
          </cell>
          <cell r="N20">
            <v>9.4035926596019667E-4</v>
          </cell>
          <cell r="O20">
            <v>1.1514603256655468E-3</v>
          </cell>
          <cell r="P20">
            <v>1.288663779771111E-3</v>
          </cell>
          <cell r="Q20">
            <v>1.0499846661604069E-3</v>
          </cell>
        </row>
        <row r="21">
          <cell r="D21">
            <v>2.4605679673954942E-2</v>
          </cell>
          <cell r="E21">
            <v>3.2778493827522209E-2</v>
          </cell>
          <cell r="F21">
            <v>3.534086409769107E-2</v>
          </cell>
          <cell r="H21">
            <v>1.256972905282332E-3</v>
          </cell>
          <cell r="I21">
            <v>1.3326198630136984E-3</v>
          </cell>
          <cell r="J21">
            <v>1.1254382416396986E-3</v>
          </cell>
          <cell r="K21">
            <v>1.0438070776255706E-3</v>
          </cell>
          <cell r="L21">
            <v>1.1395719489981793E-3</v>
          </cell>
          <cell r="M21">
            <v>1.2415810502283101E-3</v>
          </cell>
          <cell r="N21">
            <v>9.030424288617887E-4</v>
          </cell>
          <cell r="O21">
            <v>9.8730022831050178E-4</v>
          </cell>
          <cell r="P21">
            <v>1.1020036429872505E-3</v>
          </cell>
          <cell r="Q21">
            <v>1.2227454337899548E-3</v>
          </cell>
        </row>
        <row r="22">
          <cell r="D22">
            <v>1.6919615080308703E-2</v>
          </cell>
          <cell r="E22">
            <v>2.4131664321721022E-2</v>
          </cell>
          <cell r="F22">
            <v>2.7414813774461616E-2</v>
          </cell>
          <cell r="H22">
            <v>1.746489829993929E-3</v>
          </cell>
          <cell r="I22">
            <v>1.7944534340165407E-3</v>
          </cell>
          <cell r="J22">
            <v>1.3122716894977172E-3</v>
          </cell>
          <cell r="K22">
            <v>1.3170091324200919E-3</v>
          </cell>
          <cell r="L22">
            <v>1.4089506172839511E-3</v>
          </cell>
          <cell r="M22">
            <v>1.2127853881278537E-3</v>
          </cell>
          <cell r="N22">
            <v>1.1180365296803649E-3</v>
          </cell>
          <cell r="O22">
            <v>1.0990867579908678E-3</v>
          </cell>
          <cell r="P22">
            <v>1.3034447821681872E-3</v>
          </cell>
          <cell r="Q22">
            <v>1.0990867579908678E-3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5.343796711509719E-4</v>
          </cell>
          <cell r="I23">
            <v>4.4010416666666731E-4</v>
          </cell>
          <cell r="J23">
            <v>9.0670289855072483E-4</v>
          </cell>
          <cell r="K23">
            <v>5.0781249999999991E-4</v>
          </cell>
          <cell r="L23">
            <v>5.343796711509719E-4</v>
          </cell>
          <cell r="M23">
            <v>5.7552083333333392E-4</v>
          </cell>
          <cell r="N23">
            <v>6.0937500000000022E-4</v>
          </cell>
          <cell r="O23">
            <v>1.2305253623188408E-3</v>
          </cell>
          <cell r="P23">
            <v>6.3457585949177903E-4</v>
          </cell>
          <cell r="Q23">
            <v>6.4322916666666652E-4</v>
          </cell>
        </row>
        <row r="24">
          <cell r="D24">
            <v>0</v>
          </cell>
          <cell r="E24">
            <v>0</v>
          </cell>
          <cell r="F24">
            <v>0</v>
          </cell>
          <cell r="H24">
            <v>1.1628360215053762E-3</v>
          </cell>
          <cell r="I24">
            <v>8.7043478260869596E-4</v>
          </cell>
          <cell r="J24">
            <v>1.152755102040816E-3</v>
          </cell>
          <cell r="K24">
            <v>2.1024404761904761E-3</v>
          </cell>
          <cell r="L24">
            <v>1.2349126344086022E-3</v>
          </cell>
          <cell r="M24">
            <v>1.2986734693877554E-3</v>
          </cell>
          <cell r="N24">
            <v>1.3473129251700678E-3</v>
          </cell>
          <cell r="O24">
            <v>9.9132850241545872E-4</v>
          </cell>
          <cell r="P24">
            <v>1.4074417009602191E-3</v>
          </cell>
          <cell r="Q24">
            <v>1.4250347222222227E-3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3.8543455857093813E-4</v>
          </cell>
          <cell r="I25">
            <v>5.6827063996091819E-4</v>
          </cell>
          <cell r="J25">
            <v>4.1721510218219643E-4</v>
          </cell>
          <cell r="K25">
            <v>4.3150329061309356E-4</v>
          </cell>
          <cell r="L25">
            <v>4.4211611130195804E-4</v>
          </cell>
          <cell r="M25">
            <v>4.6007966747488782E-4</v>
          </cell>
          <cell r="N25">
            <v>6.6902784562774837E-4</v>
          </cell>
          <cell r="O25">
            <v>4.8865604433668208E-4</v>
          </cell>
          <cell r="P25">
            <v>4.8462727585022337E-4</v>
          </cell>
          <cell r="Q25">
            <v>4.8865604433668208E-4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1.2614678899082555E-4</v>
          </cell>
          <cell r="I26">
            <v>1.1956521739130428E-4</v>
          </cell>
          <cell r="J26">
            <v>1.1956521739130428E-4</v>
          </cell>
          <cell r="K26">
            <v>1.1956521739130428E-4</v>
          </cell>
          <cell r="L26">
            <v>1.1853448275862079E-4</v>
          </cell>
          <cell r="M26">
            <v>1.1956521739130428E-4</v>
          </cell>
          <cell r="N26">
            <v>1.3095238095238112E-4</v>
          </cell>
          <cell r="O26">
            <v>1.2753623188405805E-4</v>
          </cell>
          <cell r="P26">
            <v>1.2643678160919526E-4</v>
          </cell>
          <cell r="Q26">
            <v>1.2753623188405805E-4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1.2614678899082555E-4</v>
          </cell>
          <cell r="I27">
            <v>1.1956521739130428E-4</v>
          </cell>
          <cell r="J27">
            <v>1.1956521739130428E-4</v>
          </cell>
          <cell r="K27">
            <v>1.1956521739130428E-4</v>
          </cell>
          <cell r="L27">
            <v>1.1853448275862079E-4</v>
          </cell>
          <cell r="M27">
            <v>1.1956521739130428E-4</v>
          </cell>
          <cell r="N27">
            <v>1.3095238095238112E-4</v>
          </cell>
          <cell r="O27">
            <v>1.1956521739130428E-4</v>
          </cell>
          <cell r="P27">
            <v>1.1853448275862079E-4</v>
          </cell>
          <cell r="Q27">
            <v>1.1956521739130428E-4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1.1853448275862079E-4</v>
          </cell>
          <cell r="I28">
            <v>1.2731481481481478E-4</v>
          </cell>
          <cell r="J28">
            <v>1.1956521739130428E-4</v>
          </cell>
          <cell r="K28">
            <v>1.1956521739130428E-4</v>
          </cell>
          <cell r="L28">
            <v>1.1853448275862079E-4</v>
          </cell>
          <cell r="M28">
            <v>1.1956521739130428E-4</v>
          </cell>
          <cell r="N28">
            <v>1.1956521739130428E-4</v>
          </cell>
          <cell r="O28">
            <v>1.3095238095238112E-4</v>
          </cell>
          <cell r="P28">
            <v>1.1853448275862079E-4</v>
          </cell>
          <cell r="Q28">
            <v>1.1956521739130428E-4</v>
          </cell>
        </row>
        <row r="29">
          <cell r="D29">
            <v>2.7284451739501884E-3</v>
          </cell>
          <cell r="E29">
            <v>0</v>
          </cell>
          <cell r="F29">
            <v>3.0125028357803489E-4</v>
          </cell>
          <cell r="H29">
            <v>1.441139274966341E-4</v>
          </cell>
          <cell r="I29">
            <v>6.1502361241979494E-5</v>
          </cell>
          <cell r="J29">
            <v>1.1823444014294216E-4</v>
          </cell>
          <cell r="K29">
            <v>1.4450876017470734E-4</v>
          </cell>
          <cell r="L29">
            <v>5.8772966512306053E-5</v>
          </cell>
          <cell r="M29">
            <v>5.4425377208656103E-5</v>
          </cell>
          <cell r="N29">
            <v>5.4425377208656103E-5</v>
          </cell>
          <cell r="O29">
            <v>5.8947367006407886E-5</v>
          </cell>
          <cell r="P29">
            <v>5.4276673992238993E-5</v>
          </cell>
          <cell r="Q29">
            <v>5.4425377208656103E-5</v>
          </cell>
        </row>
        <row r="30">
          <cell r="D30">
            <v>1.3728279373707755E-3</v>
          </cell>
          <cell r="E30">
            <v>1.9196376622399151E-3</v>
          </cell>
          <cell r="F30">
            <v>0</v>
          </cell>
          <cell r="H30">
            <v>4.0369935408103391E-5</v>
          </cell>
          <cell r="I30">
            <v>4.6969221652898357E-5</v>
          </cell>
          <cell r="J30">
            <v>1.8212555334797229E-5</v>
          </cell>
          <cell r="K30">
            <v>4.3180500531452267E-5</v>
          </cell>
          <cell r="L30">
            <v>4.6840890446196479E-5</v>
          </cell>
          <cell r="M30">
            <v>4.6969221652898357E-5</v>
          </cell>
          <cell r="N30">
            <v>5.1175420606889199E-5</v>
          </cell>
          <cell r="O30">
            <v>4.6969221652898357E-5</v>
          </cell>
          <cell r="P30">
            <v>4.6840890446196479E-5</v>
          </cell>
          <cell r="Q30">
            <v>5.1175420606889199E-5</v>
          </cell>
        </row>
        <row r="31">
          <cell r="D31">
            <v>2.1653990050321904E-2</v>
          </cell>
          <cell r="E31">
            <v>2.6161137254866341E-2</v>
          </cell>
          <cell r="F31">
            <v>3.3007472010193342E-2</v>
          </cell>
          <cell r="H31">
            <v>4.0008147113593999E-4</v>
          </cell>
          <cell r="I31">
            <v>3.7756685768863476E-4</v>
          </cell>
          <cell r="J31">
            <v>4.0120214752567708E-4</v>
          </cell>
          <cell r="K31">
            <v>4.0120214752567708E-4</v>
          </cell>
          <cell r="L31">
            <v>4.4481107660455493E-4</v>
          </cell>
          <cell r="M31">
            <v>4.0120214752567708E-4</v>
          </cell>
          <cell r="N31">
            <v>4.0120214752567708E-4</v>
          </cell>
          <cell r="O31">
            <v>3.9398280802292344E-4</v>
          </cell>
          <cell r="P31">
            <v>3.840782122905032E-4</v>
          </cell>
          <cell r="Q31">
            <v>3.8515406162465006E-4</v>
          </cell>
        </row>
        <row r="32">
          <cell r="D32">
            <v>2.389210728478364E-2</v>
          </cell>
          <cell r="E32">
            <v>2.8920486272036975E-2</v>
          </cell>
          <cell r="F32">
            <v>3.5353190451099775E-2</v>
          </cell>
          <cell r="H32">
            <v>3.6807495344506495E-4</v>
          </cell>
          <cell r="I32">
            <v>4.0120214752567708E-4</v>
          </cell>
          <cell r="J32">
            <v>4.1039875835721055E-4</v>
          </cell>
          <cell r="K32">
            <v>4.0120214752567708E-4</v>
          </cell>
          <cell r="L32">
            <v>4.0008147113593999E-4</v>
          </cell>
          <cell r="M32">
            <v>4.4619678089304201E-4</v>
          </cell>
          <cell r="N32">
            <v>4.0120214752567708E-4</v>
          </cell>
          <cell r="O32">
            <v>4.0120214752567708E-4</v>
          </cell>
          <cell r="P32">
            <v>4.0922619047619059E-4</v>
          </cell>
          <cell r="Q32">
            <v>4.0120214752567708E-4</v>
          </cell>
        </row>
        <row r="33">
          <cell r="D33">
            <v>1.8790039327377005E-2</v>
          </cell>
          <cell r="E33">
            <v>3.14088476032802E-2</v>
          </cell>
          <cell r="F33">
            <v>4.4287445713489235E-2</v>
          </cell>
          <cell r="H33">
            <v>1.3872315414919297E-3</v>
          </cell>
          <cell r="I33">
            <v>1.2942258681108627E-3</v>
          </cell>
          <cell r="J33">
            <v>1.0800092407207758E-3</v>
          </cell>
          <cell r="K33">
            <v>1.0708266964001272E-3</v>
          </cell>
          <cell r="L33">
            <v>1.105032405642394E-3</v>
          </cell>
          <cell r="M33">
            <v>1.2167808219178077E-3</v>
          </cell>
          <cell r="N33">
            <v>1.068978658536585E-3</v>
          </cell>
          <cell r="O33">
            <v>1.0857199745141768E-3</v>
          </cell>
          <cell r="P33">
            <v>1.1495901639344264E-3</v>
          </cell>
          <cell r="Q33">
            <v>1.1497610704045873E-3</v>
          </cell>
        </row>
        <row r="34">
          <cell r="D34">
            <v>2.0077618424270444E-2</v>
          </cell>
          <cell r="E34">
            <v>3.3979453272111326E-2</v>
          </cell>
          <cell r="F34">
            <v>4.5646874036433763E-2</v>
          </cell>
          <cell r="H34">
            <v>6.570662665237063E-4</v>
          </cell>
          <cell r="I34">
            <v>6.8174418604651128E-4</v>
          </cell>
          <cell r="J34">
            <v>7.3162790697674392E-4</v>
          </cell>
          <cell r="K34">
            <v>6.9005813953488344E-4</v>
          </cell>
          <cell r="L34">
            <v>6.8174418604651128E-4</v>
          </cell>
          <cell r="M34">
            <v>7.0668604651162766E-4</v>
          </cell>
          <cell r="N34">
            <v>7.7319767441860439E-4</v>
          </cell>
          <cell r="O34">
            <v>6.8174418604651128E-4</v>
          </cell>
          <cell r="P34">
            <v>6.9005813953488344E-4</v>
          </cell>
          <cell r="Q34">
            <v>7.3162790697674392E-4</v>
          </cell>
        </row>
        <row r="35">
          <cell r="D35">
            <v>2.0961582935209618E-2</v>
          </cell>
          <cell r="E35">
            <v>2.4227448069953694E-2</v>
          </cell>
          <cell r="F35">
            <v>3.621773190716198E-2</v>
          </cell>
          <cell r="H35">
            <v>1.0538314138516605E-3</v>
          </cell>
          <cell r="I35">
            <v>1.0956956521739141E-3</v>
          </cell>
          <cell r="J35">
            <v>1.1650434782608692E-3</v>
          </cell>
          <cell r="K35">
            <v>1.2621304347826085E-3</v>
          </cell>
          <cell r="L35">
            <v>1.0805955983623171E-3</v>
          </cell>
          <cell r="M35">
            <v>1.1511739130434795E-3</v>
          </cell>
          <cell r="N35">
            <v>1.2066521739130432E-3</v>
          </cell>
          <cell r="O35">
            <v>1.2759999999999996E-3</v>
          </cell>
          <cell r="P35">
            <v>1.3308207276258996E-3</v>
          </cell>
          <cell r="Q35">
            <v>1.331478260869565E-3</v>
          </cell>
        </row>
        <row r="36">
          <cell r="D36">
            <v>7.8449663949515074E-3</v>
          </cell>
          <cell r="E36">
            <v>1.2458652066573862E-2</v>
          </cell>
          <cell r="F36">
            <v>1.845059275159985E-2</v>
          </cell>
          <cell r="H36">
            <v>1.080430327868853E-3</v>
          </cell>
          <cell r="I36">
            <v>1.2196061643835615E-3</v>
          </cell>
          <cell r="J36">
            <v>1.4086979166666666E-3</v>
          </cell>
          <cell r="K36">
            <v>9.4083904109589075E-4</v>
          </cell>
          <cell r="L36">
            <v>1.0488387978142078E-3</v>
          </cell>
          <cell r="M36">
            <v>1.2259417808219179E-3</v>
          </cell>
          <cell r="N36">
            <v>1.2985299844236761E-3</v>
          </cell>
          <cell r="O36">
            <v>9.725171232876712E-4</v>
          </cell>
          <cell r="P36">
            <v>1.0962260928961754E-3</v>
          </cell>
          <cell r="Q36">
            <v>1.2259417808219179E-3</v>
          </cell>
        </row>
        <row r="37">
          <cell r="D37">
            <v>7.5250219074909251E-3</v>
          </cell>
          <cell r="E37">
            <v>1.3540559677095235E-2</v>
          </cell>
          <cell r="F37">
            <v>1.9547084414757356E-2</v>
          </cell>
          <cell r="H37">
            <v>1.063472047078604E-3</v>
          </cell>
          <cell r="I37">
            <v>1.2155527121280542E-3</v>
          </cell>
          <cell r="J37">
            <v>1.3821754729288972E-3</v>
          </cell>
          <cell r="K37">
            <v>1.5098373425355138E-3</v>
          </cell>
          <cell r="L37">
            <v>9.7307692307692254E-4</v>
          </cell>
          <cell r="M37">
            <v>1.0886020372321739E-3</v>
          </cell>
          <cell r="N37">
            <v>1.2472903808520256E-3</v>
          </cell>
          <cell r="O37">
            <v>1.5030653406821639E-3</v>
          </cell>
          <cell r="P37">
            <v>9.2104275505914851E-4</v>
          </cell>
          <cell r="Q37">
            <v>1.0886020372321739E-3</v>
          </cell>
        </row>
        <row r="38">
          <cell r="D38">
            <v>1.6625549999069643E-2</v>
          </cell>
          <cell r="E38">
            <v>2.1027009715521412E-2</v>
          </cell>
          <cell r="F38">
            <v>2.7161974982835256E-2</v>
          </cell>
          <cell r="H38">
            <v>1.0892006676884597E-3</v>
          </cell>
          <cell r="I38">
            <v>1.2496652020332554E-3</v>
          </cell>
          <cell r="J38">
            <v>1.4371359732144675E-3</v>
          </cell>
          <cell r="K38">
            <v>1.051579434823813E-3</v>
          </cell>
          <cell r="L38">
            <v>1.025601800468616E-3</v>
          </cell>
          <cell r="M38">
            <v>1.1115491944516237E-3</v>
          </cell>
          <cell r="N38">
            <v>1.1297958851050776E-3</v>
          </cell>
          <cell r="O38">
            <v>9.5205156371155333E-4</v>
          </cell>
          <cell r="P38">
            <v>8.7205904374328363E-4</v>
          </cell>
          <cell r="Q38">
            <v>8.8457504092358111E-4</v>
          </cell>
        </row>
        <row r="39">
          <cell r="D39">
            <v>1.8308431530807096E-2</v>
          </cell>
          <cell r="E39">
            <v>2.5667713904755137E-2</v>
          </cell>
          <cell r="F39">
            <v>2.9102598608743157E-2</v>
          </cell>
          <cell r="H39">
            <v>1.0435577858112514E-3</v>
          </cell>
          <cell r="I39">
            <v>1.0878208752780336E-3</v>
          </cell>
          <cell r="J39">
            <v>8.7996070108555273E-4</v>
          </cell>
          <cell r="K39">
            <v>8.9252136399371003E-4</v>
          </cell>
          <cell r="L39">
            <v>1.0498664258772378E-3</v>
          </cell>
          <cell r="M39">
            <v>8.6607602369036642E-4</v>
          </cell>
          <cell r="N39">
            <v>7.4711629684673061E-4</v>
          </cell>
          <cell r="O39">
            <v>7.5956145833333403E-4</v>
          </cell>
          <cell r="P39">
            <v>9.0687058438155145E-4</v>
          </cell>
          <cell r="Q39">
            <v>8.7194228960538384E-4</v>
          </cell>
        </row>
        <row r="40">
          <cell r="D40">
            <v>2.0861008215264029E-2</v>
          </cell>
          <cell r="E40">
            <v>2.6469016297356859E-2</v>
          </cell>
          <cell r="F40">
            <v>3.7658965852702224E-2</v>
          </cell>
          <cell r="H40">
            <v>9.3899712362958488E-4</v>
          </cell>
          <cell r="I40">
            <v>9.4487816430817656E-4</v>
          </cell>
          <cell r="J40">
            <v>1.120677713664169E-3</v>
          </cell>
          <cell r="K40">
            <v>1.1235286012521092E-3</v>
          </cell>
          <cell r="L40">
            <v>8.8747656309069636E-4</v>
          </cell>
          <cell r="M40">
            <v>7.4381684355345962E-4</v>
          </cell>
          <cell r="N40">
            <v>9.1930246596881257E-4</v>
          </cell>
          <cell r="O40">
            <v>9.2646899663483635E-4</v>
          </cell>
          <cell r="P40">
            <v>7.7875766595353509E-4</v>
          </cell>
          <cell r="Q40">
            <v>7.8089124859998243E-4</v>
          </cell>
        </row>
        <row r="41">
          <cell r="D41">
            <v>1.8527179448928528E-2</v>
          </cell>
          <cell r="E41">
            <v>2.3885241804704683E-2</v>
          </cell>
          <cell r="F41">
            <v>3.0655749438521774E-2</v>
          </cell>
          <cell r="H41">
            <v>1.3459070110160558E-3</v>
          </cell>
          <cell r="I41">
            <v>1.0222836589988795E-3</v>
          </cell>
          <cell r="J41">
            <v>1.0157419025157229E-3</v>
          </cell>
          <cell r="K41">
            <v>1.2013916541742048E-3</v>
          </cell>
          <cell r="L41">
            <v>1.4178686782308787E-3</v>
          </cell>
          <cell r="M41">
            <v>9.3161208150254176E-4</v>
          </cell>
          <cell r="N41">
            <v>8.1468058176100593E-4</v>
          </cell>
          <cell r="O41">
            <v>8.0444667011286266E-4</v>
          </cell>
          <cell r="P41">
            <v>9.1665323840775048E-4</v>
          </cell>
          <cell r="Q41">
            <v>7.4751335401051057E-4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2.1214285714285733E-4</v>
          </cell>
          <cell r="I42">
            <v>2.1214285714285733E-4</v>
          </cell>
          <cell r="J42">
            <v>2.1214285714285733E-4</v>
          </cell>
          <cell r="K42">
            <v>2.1214285714285733E-4</v>
          </cell>
          <cell r="L42">
            <v>2.1214285714285733E-4</v>
          </cell>
          <cell r="M42">
            <v>2.1214285714285733E-4</v>
          </cell>
          <cell r="N42">
            <v>2.1214285714285733E-4</v>
          </cell>
          <cell r="O42">
            <v>2.1214285714285733E-4</v>
          </cell>
          <cell r="P42">
            <v>2.1214285714285733E-4</v>
          </cell>
          <cell r="Q42">
            <v>2.1214285714285733E-4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5.2867709923768618E-4</v>
          </cell>
          <cell r="I46">
            <v>4.8925206821857188E-4</v>
          </cell>
          <cell r="J46">
            <v>4.8925206821857188E-4</v>
          </cell>
          <cell r="K46">
            <v>4.8925206821857188E-4</v>
          </cell>
          <cell r="L46">
            <v>4.8743459550457769E-4</v>
          </cell>
          <cell r="M46">
            <v>5.3081581579737802E-4</v>
          </cell>
          <cell r="N46">
            <v>5.3081581579737802E-4</v>
          </cell>
          <cell r="O46">
            <v>4.8925206821857188E-4</v>
          </cell>
          <cell r="P46">
            <v>4.8743459550457769E-4</v>
          </cell>
          <cell r="Q46">
            <v>4.8925206821857188E-4</v>
          </cell>
        </row>
        <row r="47">
          <cell r="D47">
            <v>3.8586286605100252E-2</v>
          </cell>
          <cell r="E47">
            <v>4.5035221644411948E-2</v>
          </cell>
          <cell r="F47">
            <v>5.2810260838735211E-2</v>
          </cell>
          <cell r="H47">
            <v>7.5762750455373471E-4</v>
          </cell>
          <cell r="I47">
            <v>7.6755136986301434E-4</v>
          </cell>
          <cell r="J47">
            <v>8.4603310502283152E-4</v>
          </cell>
          <cell r="K47">
            <v>7.9894406392694089E-4</v>
          </cell>
          <cell r="L47">
            <v>5.8954973118279538E-4</v>
          </cell>
          <cell r="M47">
            <v>5.0071347031963465E-4</v>
          </cell>
          <cell r="N47">
            <v>5.9489155251141591E-4</v>
          </cell>
          <cell r="O47">
            <v>6.2602411048689099E-4</v>
          </cell>
          <cell r="P47">
            <v>5.9326616575592055E-4</v>
          </cell>
          <cell r="Q47">
            <v>4.9424751243781035E-4</v>
          </cell>
        </row>
        <row r="48">
          <cell r="D48">
            <v>3.646049286819824E-2</v>
          </cell>
          <cell r="E48">
            <v>4.6051144552089487E-2</v>
          </cell>
          <cell r="F48">
            <v>6.4442565213570183E-2</v>
          </cell>
          <cell r="H48">
            <v>1.0856345953682018E-3</v>
          </cell>
          <cell r="I48">
            <v>1.2074527071102407E-3</v>
          </cell>
          <cell r="J48">
            <v>1.0252255925201133E-3</v>
          </cell>
          <cell r="K48">
            <v>1.0519276211023781E-3</v>
          </cell>
          <cell r="L48">
            <v>7.6168249631364379E-4</v>
          </cell>
          <cell r="M48">
            <v>9.0638182213524752E-4</v>
          </cell>
          <cell r="N48">
            <v>9.3741918583913021E-4</v>
          </cell>
          <cell r="O48">
            <v>1.0252255925201133E-3</v>
          </cell>
          <cell r="P48">
            <v>8.8993705120937218E-4</v>
          </cell>
          <cell r="Q48">
            <v>9.158893237660356E-4</v>
          </cell>
        </row>
        <row r="49">
          <cell r="D49">
            <v>2.5498639393450859E-2</v>
          </cell>
          <cell r="E49">
            <v>3.3877854050771539E-2</v>
          </cell>
          <cell r="F49">
            <v>4.8220036760761836E-2</v>
          </cell>
          <cell r="H49">
            <v>2.2743550174105735E-3</v>
          </cell>
          <cell r="I49">
            <v>1.4198848238482389E-3</v>
          </cell>
          <cell r="J49">
            <v>9.948630136986296E-4</v>
          </cell>
          <cell r="K49">
            <v>1.0622023809523803E-3</v>
          </cell>
          <cell r="L49">
            <v>1.094508955676988E-3</v>
          </cell>
          <cell r="M49">
            <v>1.2159436834094368E-3</v>
          </cell>
          <cell r="N49">
            <v>9.3910089996538651E-4</v>
          </cell>
          <cell r="O49">
            <v>8.8116438356164375E-4</v>
          </cell>
          <cell r="P49">
            <v>8.7875683060109286E-4</v>
          </cell>
          <cell r="Q49">
            <v>9.1892857142857108E-4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6.9951415562282226E-5</v>
          </cell>
          <cell r="I50">
            <v>6.3817772540566406E-5</v>
          </cell>
          <cell r="J50">
            <v>9.1535465832306875E-5</v>
          </cell>
          <cell r="K50">
            <v>8.7097285028064854E-5</v>
          </cell>
          <cell r="L50">
            <v>7.9590182912711306E-5</v>
          </cell>
          <cell r="M50">
            <v>9.304056568663938E-5</v>
          </cell>
          <cell r="N50">
            <v>9.304056568663938E-5</v>
          </cell>
          <cell r="O50">
            <v>9.304056568663938E-5</v>
          </cell>
          <cell r="P50">
            <v>9.304056568663938E-5</v>
          </cell>
          <cell r="Q50">
            <v>9.304056568663938E-5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6.9951415562282226E-5</v>
          </cell>
          <cell r="I51">
            <v>6.3817772540566406E-5</v>
          </cell>
          <cell r="J51">
            <v>9.1535465832306875E-5</v>
          </cell>
          <cell r="K51">
            <v>8.7097285028064854E-5</v>
          </cell>
          <cell r="L51">
            <v>7.9590182912711306E-5</v>
          </cell>
          <cell r="M51">
            <v>9.304056568663938E-5</v>
          </cell>
          <cell r="N51">
            <v>9.304056568663938E-5</v>
          </cell>
          <cell r="O51">
            <v>9.304056568663938E-5</v>
          </cell>
          <cell r="P51">
            <v>9.304056568663938E-5</v>
          </cell>
          <cell r="Q51">
            <v>9.304056568663938E-5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7.3438431889192348E-5</v>
          </cell>
          <cell r="I52">
            <v>6.3817772540566406E-5</v>
          </cell>
          <cell r="J52">
            <v>9.1535465832306875E-5</v>
          </cell>
          <cell r="K52">
            <v>8.7097285028064854E-5</v>
          </cell>
          <cell r="L52">
            <v>7.9590182912711306E-5</v>
          </cell>
          <cell r="M52">
            <v>9.304056568663938E-5</v>
          </cell>
          <cell r="N52">
            <v>9.304056568663938E-5</v>
          </cell>
          <cell r="O52">
            <v>1.0226723357836156E-4</v>
          </cell>
          <cell r="P52">
            <v>1.0226723357836156E-4</v>
          </cell>
          <cell r="Q52">
            <v>9.304056568663938E-5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7.3438431889192348E-5</v>
          </cell>
          <cell r="I53">
            <v>6.3817772540566406E-5</v>
          </cell>
          <cell r="J53">
            <v>9.1535465832306875E-5</v>
          </cell>
          <cell r="K53">
            <v>8.7097285028064854E-5</v>
          </cell>
          <cell r="L53">
            <v>7.9590182912711306E-5</v>
          </cell>
          <cell r="M53">
            <v>9.304056568663938E-5</v>
          </cell>
          <cell r="N53">
            <v>9.304056568663938E-5</v>
          </cell>
          <cell r="O53">
            <v>1.0908504915025208E-4</v>
          </cell>
          <cell r="P53">
            <v>1.0908504915025208E-4</v>
          </cell>
          <cell r="Q53">
            <v>9.9243270065748639E-5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7.3438431889192348E-5</v>
          </cell>
          <cell r="I54">
            <v>6.3817772540566406E-5</v>
          </cell>
          <cell r="J54">
            <v>9.1535465832306875E-5</v>
          </cell>
          <cell r="K54">
            <v>8.7097285028064854E-5</v>
          </cell>
          <cell r="L54">
            <v>7.5510727099655645E-5</v>
          </cell>
          <cell r="M54">
            <v>9.9312636178690308E-5</v>
          </cell>
          <cell r="N54">
            <v>9.304056568663938E-5</v>
          </cell>
          <cell r="O54">
            <v>9.304056568663938E-5</v>
          </cell>
          <cell r="P54">
            <v>9.304056568663938E-5</v>
          </cell>
          <cell r="Q54">
            <v>9.304056568663938E-5</v>
          </cell>
        </row>
        <row r="55">
          <cell r="D55">
            <v>7.6270963397521508E-3</v>
          </cell>
          <cell r="E55">
            <v>9.2651070029787543E-3</v>
          </cell>
          <cell r="F55">
            <v>6.5482399399978131E-3</v>
          </cell>
          <cell r="H55">
            <v>4.9949025364978369E-4</v>
          </cell>
          <cell r="I55">
            <v>5.2188713964424491E-4</v>
          </cell>
          <cell r="J55">
            <v>6.0982416683704756E-4</v>
          </cell>
          <cell r="K55">
            <v>7.582482325216019E-4</v>
          </cell>
          <cell r="L55">
            <v>4.4801606720495924E-4</v>
          </cell>
          <cell r="M55">
            <v>4.7983030055203507E-4</v>
          </cell>
          <cell r="N55">
            <v>5.104170926190963E-4</v>
          </cell>
          <cell r="O55">
            <v>5.4100388468615742E-4</v>
          </cell>
          <cell r="P55">
            <v>5.5230644361275278E-4</v>
          </cell>
          <cell r="Q55">
            <v>4.4542015947658913E-4</v>
          </cell>
        </row>
        <row r="56">
          <cell r="D56">
            <v>0</v>
          </cell>
          <cell r="E56">
            <v>0</v>
          </cell>
          <cell r="F56">
            <v>0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</row>
        <row r="57">
          <cell r="D57">
            <v>0</v>
          </cell>
          <cell r="E57">
            <v>0</v>
          </cell>
          <cell r="F57">
            <v>0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</row>
        <row r="58">
          <cell r="D58">
            <v>0</v>
          </cell>
          <cell r="E58">
            <v>0</v>
          </cell>
          <cell r="F58">
            <v>0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</row>
        <row r="59">
          <cell r="D59">
            <v>0</v>
          </cell>
          <cell r="E59">
            <v>0</v>
          </cell>
          <cell r="F59">
            <v>0</v>
          </cell>
          <cell r="H59" t="e">
            <v>#N/A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</row>
        <row r="60">
          <cell r="D60">
            <v>0</v>
          </cell>
          <cell r="E60">
            <v>0</v>
          </cell>
          <cell r="F60">
            <v>0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workbookViewId="0"/>
  </sheetViews>
  <sheetFormatPr defaultRowHeight="12.75"/>
  <cols>
    <col min="1" max="1" width="45.140625" customWidth="1"/>
    <col min="2" max="2" width="12.85546875" bestFit="1" customWidth="1"/>
    <col min="3" max="3" width="14" bestFit="1" customWidth="1"/>
    <col min="4" max="10" width="12.85546875" bestFit="1" customWidth="1"/>
    <col min="11" max="11" width="11.42578125" bestFit="1" customWidth="1"/>
    <col min="12" max="14" width="13.5703125" bestFit="1" customWidth="1"/>
  </cols>
  <sheetData>
    <row r="1" spans="1:14">
      <c r="A1" s="1" t="s">
        <v>0</v>
      </c>
      <c r="B1" s="1"/>
    </row>
    <row r="4" spans="1:14">
      <c r="B4" s="2" t="s">
        <v>1</v>
      </c>
      <c r="C4" s="3">
        <v>40817</v>
      </c>
      <c r="D4" s="3">
        <v>40848</v>
      </c>
      <c r="E4" s="3">
        <v>40878</v>
      </c>
      <c r="F4" s="3">
        <v>40909</v>
      </c>
      <c r="G4" s="3">
        <v>40940</v>
      </c>
      <c r="H4" s="3">
        <v>40969</v>
      </c>
      <c r="I4" s="3">
        <v>41000</v>
      </c>
      <c r="J4" s="3">
        <v>41030</v>
      </c>
      <c r="K4" s="3">
        <v>41061</v>
      </c>
      <c r="L4" s="3">
        <v>41091</v>
      </c>
      <c r="M4" s="3">
        <v>41122</v>
      </c>
      <c r="N4" s="3">
        <v>41153</v>
      </c>
    </row>
    <row r="5" spans="1:14">
      <c r="A5" s="4" t="s">
        <v>2</v>
      </c>
      <c r="B5" s="4"/>
    </row>
    <row r="6" spans="1:14">
      <c r="A6" t="s">
        <v>155</v>
      </c>
      <c r="B6" s="5">
        <f>SUM(C6:N6)</f>
        <v>629072499.27727473</v>
      </c>
      <c r="C6" s="6">
        <f>'Stipulated Method'!E13</f>
        <v>47112268.26732669</v>
      </c>
      <c r="D6" s="6">
        <f>'Stipulated Method'!F13</f>
        <v>46392487.087703273</v>
      </c>
      <c r="E6" s="6">
        <f>'Stipulated Method'!G13</f>
        <v>49568599.556314558</v>
      </c>
      <c r="F6" s="6">
        <f>'Stipulated Method'!H13</f>
        <v>51632062.959980808</v>
      </c>
      <c r="G6" s="6">
        <f>'Stipulated Method'!I13</f>
        <v>48052723.587454945</v>
      </c>
      <c r="H6" s="6">
        <f>'Stipulated Method'!J13</f>
        <v>49622715.488342658</v>
      </c>
      <c r="I6" s="6">
        <f>'Stipulated Method'!K13</f>
        <v>50321077.096093766</v>
      </c>
      <c r="J6" s="6">
        <f>'Stipulated Method'!L13</f>
        <v>52745592.000905074</v>
      </c>
      <c r="K6" s="6">
        <f>'Stipulated Method'!M13</f>
        <v>52989794.730187006</v>
      </c>
      <c r="L6" s="6">
        <f>'Stipulated Method'!N13</f>
        <v>61067789.294022635</v>
      </c>
      <c r="M6" s="6">
        <f>'Stipulated Method'!O13</f>
        <v>66191900.559092447</v>
      </c>
      <c r="N6" s="6">
        <f>'Stipulated Method'!P13</f>
        <v>53375488.64985086</v>
      </c>
    </row>
    <row r="7" spans="1:14">
      <c r="A7" t="s">
        <v>3</v>
      </c>
      <c r="B7" s="7">
        <f>SUM(C7:N7)</f>
        <v>629072499.27727449</v>
      </c>
      <c r="C7" s="8">
        <f>'Allocated Method'!E7</f>
        <v>47324347.870484293</v>
      </c>
      <c r="D7" s="8">
        <f>'Allocated Method'!F7</f>
        <v>47395190.143866725</v>
      </c>
      <c r="E7" s="8">
        <f>'Allocated Method'!G7</f>
        <v>51827187.204890117</v>
      </c>
      <c r="F7" s="8">
        <f>'Allocated Method'!H7</f>
        <v>53829027.47719875</v>
      </c>
      <c r="G7" s="8">
        <f>'Allocated Method'!I7</f>
        <v>49463576.628944561</v>
      </c>
      <c r="H7" s="8">
        <f>'Allocated Method'!J7</f>
        <v>50490454.875508167</v>
      </c>
      <c r="I7" s="8">
        <f>'Allocated Method'!K7</f>
        <v>50074810.629056692</v>
      </c>
      <c r="J7" s="8">
        <f>'Allocated Method'!L7</f>
        <v>52732685.697127156</v>
      </c>
      <c r="K7" s="8">
        <f>'Allocated Method'!M7</f>
        <v>51289982.919798695</v>
      </c>
      <c r="L7" s="8">
        <f>'Allocated Method'!N7</f>
        <v>58594282.187077552</v>
      </c>
      <c r="M7" s="8">
        <f>'Allocated Method'!O7</f>
        <v>63379712.004732415</v>
      </c>
      <c r="N7" s="8">
        <f>'Allocated Method'!P7</f>
        <v>52671241.638589375</v>
      </c>
    </row>
    <row r="8" spans="1:14">
      <c r="A8" t="s">
        <v>4</v>
      </c>
      <c r="B8" s="9">
        <f>SUM(C8:N8)</f>
        <v>2.2351741790771484E-7</v>
      </c>
      <c r="C8" s="6">
        <f>C6-C7</f>
        <v>-212079.60315760225</v>
      </c>
      <c r="D8" s="6">
        <f t="shared" ref="D8:N8" si="0">D6-D7</f>
        <v>-1002703.0561634526</v>
      </c>
      <c r="E8" s="6">
        <f t="shared" si="0"/>
        <v>-2258587.6485755593</v>
      </c>
      <c r="F8" s="6">
        <f t="shared" si="0"/>
        <v>-2196964.5172179416</v>
      </c>
      <c r="G8" s="6">
        <f t="shared" si="0"/>
        <v>-1410853.041489616</v>
      </c>
      <c r="H8" s="6">
        <f t="shared" si="0"/>
        <v>-867739.38716550916</v>
      </c>
      <c r="I8" s="6">
        <f t="shared" si="0"/>
        <v>246266.46703707427</v>
      </c>
      <c r="J8" s="6">
        <f t="shared" si="0"/>
        <v>12906.30377791822</v>
      </c>
      <c r="K8" s="6">
        <f t="shared" si="0"/>
        <v>1699811.8103883117</v>
      </c>
      <c r="L8" s="6">
        <f t="shared" si="0"/>
        <v>2473507.1069450825</v>
      </c>
      <c r="M8" s="6">
        <f t="shared" si="0"/>
        <v>2812188.5543600321</v>
      </c>
      <c r="N8" s="6">
        <f t="shared" si="0"/>
        <v>704247.01126148552</v>
      </c>
    </row>
    <row r="10" spans="1:14">
      <c r="A10" s="4" t="s">
        <v>5</v>
      </c>
    </row>
    <row r="11" spans="1:14">
      <c r="A11" t="s">
        <v>155</v>
      </c>
      <c r="B11" s="5">
        <f>SUM(C11:N11)</f>
        <v>-30461768.578960005</v>
      </c>
      <c r="C11" s="6">
        <f>'Stipulated Method'!E16</f>
        <v>-2538480.7149133333</v>
      </c>
      <c r="D11" s="6">
        <f>'Stipulated Method'!F16</f>
        <v>-2538480.7149133333</v>
      </c>
      <c r="E11" s="6">
        <f>'Stipulated Method'!G16</f>
        <v>-2538480.7149133333</v>
      </c>
      <c r="F11" s="6">
        <f>'Stipulated Method'!H16</f>
        <v>-2538480.7149133333</v>
      </c>
      <c r="G11" s="6">
        <f>'Stipulated Method'!I16</f>
        <v>-2538480.7149133333</v>
      </c>
      <c r="H11" s="6">
        <f>'Stipulated Method'!J16</f>
        <v>-2538480.7149133333</v>
      </c>
      <c r="I11" s="6">
        <f>'Stipulated Method'!K16</f>
        <v>-2538480.7149133333</v>
      </c>
      <c r="J11" s="6">
        <f>'Stipulated Method'!L16</f>
        <v>-2538480.7149133333</v>
      </c>
      <c r="K11" s="6">
        <f>'Stipulated Method'!M16</f>
        <v>-2538480.7149133333</v>
      </c>
      <c r="L11" s="6">
        <f>'Stipulated Method'!N16</f>
        <v>-2538480.7149133333</v>
      </c>
      <c r="M11" s="6">
        <f>'Stipulated Method'!O16</f>
        <v>-2538480.7149133333</v>
      </c>
      <c r="N11" s="6">
        <f>'Stipulated Method'!P16</f>
        <v>-2538480.7149133333</v>
      </c>
    </row>
    <row r="12" spans="1:14">
      <c r="A12" t="s">
        <v>3</v>
      </c>
      <c r="B12" s="7">
        <f>SUM(C12:N12)</f>
        <v>-30461768.578960005</v>
      </c>
      <c r="C12" s="8">
        <f>'Allocated Method'!E11</f>
        <v>-2538480.7149133333</v>
      </c>
      <c r="D12" s="8">
        <f>'Allocated Method'!F11</f>
        <v>-2538480.7149133333</v>
      </c>
      <c r="E12" s="8">
        <f>'Allocated Method'!G11</f>
        <v>-2538480.7149133333</v>
      </c>
      <c r="F12" s="8">
        <f>'Allocated Method'!H11</f>
        <v>-2538480.7149133333</v>
      </c>
      <c r="G12" s="8">
        <f>'Allocated Method'!I11</f>
        <v>-2538480.7149133333</v>
      </c>
      <c r="H12" s="8">
        <f>'Allocated Method'!J11</f>
        <v>-2538480.7149133333</v>
      </c>
      <c r="I12" s="8">
        <f>'Allocated Method'!K11</f>
        <v>-2538480.7149133333</v>
      </c>
      <c r="J12" s="8">
        <f>'Allocated Method'!L11</f>
        <v>-2538480.7149133333</v>
      </c>
      <c r="K12" s="8">
        <f>'Allocated Method'!M11</f>
        <v>-2538480.7149133333</v>
      </c>
      <c r="L12" s="8">
        <f>'Allocated Method'!N11</f>
        <v>-2538480.7149133333</v>
      </c>
      <c r="M12" s="8">
        <f>'Allocated Method'!O11</f>
        <v>-2538480.7149133333</v>
      </c>
      <c r="N12" s="8">
        <f>'Allocated Method'!P11</f>
        <v>-2538480.7149133333</v>
      </c>
    </row>
    <row r="13" spans="1:14">
      <c r="A13" t="s">
        <v>4</v>
      </c>
      <c r="B13" s="5">
        <f>SUM(C13:N13)</f>
        <v>0</v>
      </c>
      <c r="C13" s="6">
        <f>C11-C12</f>
        <v>0</v>
      </c>
      <c r="D13" s="6">
        <f t="shared" ref="D13:N13" si="1">D11-D12</f>
        <v>0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</row>
    <row r="15" spans="1:14">
      <c r="A15" s="4" t="s">
        <v>6</v>
      </c>
    </row>
    <row r="16" spans="1:14">
      <c r="A16" t="s">
        <v>156</v>
      </c>
      <c r="B16" s="5">
        <f>SUM(C16:N16)</f>
        <v>26227009</v>
      </c>
      <c r="C16" s="6">
        <f>'Stipulated Method'!E12</f>
        <v>2071429</v>
      </c>
      <c r="D16" s="6">
        <f>'Stipulated Method'!F12</f>
        <v>2071816</v>
      </c>
      <c r="E16" s="6">
        <f>'Stipulated Method'!G12</f>
        <v>2188691</v>
      </c>
      <c r="F16" s="6">
        <f>'Stipulated Method'!H12</f>
        <v>2214779</v>
      </c>
      <c r="G16" s="6">
        <f>'Stipulated Method'!I12</f>
        <v>2061687</v>
      </c>
      <c r="H16" s="6">
        <f>'Stipulated Method'!J12</f>
        <v>2151583</v>
      </c>
      <c r="I16" s="6">
        <f>'Stipulated Method'!K12</f>
        <v>2067721</v>
      </c>
      <c r="J16" s="6">
        <f>'Stipulated Method'!L12</f>
        <v>2144934</v>
      </c>
      <c r="K16" s="6">
        <f>'Stipulated Method'!M12</f>
        <v>2247828</v>
      </c>
      <c r="L16" s="6">
        <f>'Stipulated Method'!N12</f>
        <v>2487069</v>
      </c>
      <c r="M16" s="6">
        <f>'Stipulated Method'!O12</f>
        <v>2438510</v>
      </c>
      <c r="N16" s="6">
        <f>'Stipulated Method'!P12</f>
        <v>2080962</v>
      </c>
    </row>
    <row r="17" spans="1:14" s="119" customFormat="1">
      <c r="A17" s="119" t="s">
        <v>7</v>
      </c>
      <c r="B17" s="120">
        <f>SUM(C17:N17)</f>
        <v>24441812.591059174</v>
      </c>
      <c r="C17" s="121">
        <f>'Allocated Method'!E13</f>
        <v>1930460.0000099998</v>
      </c>
      <c r="D17" s="121">
        <f>'Allocated Method'!F13</f>
        <v>1930949.9990000001</v>
      </c>
      <c r="E17" s="121">
        <f>'Allocated Method'!G13</f>
        <v>2039691.9589491754</v>
      </c>
      <c r="F17" s="121">
        <f>'Allocated Method'!H13</f>
        <v>2063902.0910900002</v>
      </c>
      <c r="G17" s="121">
        <f>'Allocated Method'!I13</f>
        <v>1921260.0009999999</v>
      </c>
      <c r="H17" s="121">
        <f>'Allocated Method'!J13</f>
        <v>2005099.9989900005</v>
      </c>
      <c r="I17" s="121">
        <f>'Allocated Method'!K13</f>
        <v>1927130.0019899998</v>
      </c>
      <c r="J17" s="121">
        <f>'Allocated Method'!L13</f>
        <v>1998790.0010000002</v>
      </c>
      <c r="K17" s="121">
        <f>'Allocated Method'!M13</f>
        <v>2094789.4639500005</v>
      </c>
      <c r="L17" s="121">
        <f>'Allocated Method'!N13</f>
        <v>2317920.0813900004</v>
      </c>
      <c r="M17" s="121">
        <f>'Allocated Method'!O13</f>
        <v>2272573.7665000004</v>
      </c>
      <c r="N17" s="121">
        <f>'Allocated Method'!P13</f>
        <v>1939245.2271900002</v>
      </c>
    </row>
    <row r="19" spans="1:14">
      <c r="A19" s="4" t="s">
        <v>8</v>
      </c>
    </row>
    <row r="20" spans="1:14">
      <c r="A20" t="s">
        <v>157</v>
      </c>
      <c r="B20" s="5"/>
      <c r="C20" s="10">
        <f>(C6+C11)/C16</f>
        <v>21.518375745639055</v>
      </c>
      <c r="D20" s="10">
        <f t="shared" ref="D20:N21" si="2">(D6+D11)/D16</f>
        <v>21.166940680441673</v>
      </c>
      <c r="E20" s="10">
        <f t="shared" si="2"/>
        <v>21.487783721594884</v>
      </c>
      <c r="F20" s="10">
        <f t="shared" si="2"/>
        <v>22.166357115119602</v>
      </c>
      <c r="G20" s="10">
        <f t="shared" si="2"/>
        <v>22.076213737847507</v>
      </c>
      <c r="H20" s="10">
        <f t="shared" si="2"/>
        <v>21.883531694305692</v>
      </c>
      <c r="I20" s="10">
        <f t="shared" si="2"/>
        <v>23.108821925772595</v>
      </c>
      <c r="J20" s="10">
        <f t="shared" si="2"/>
        <v>23.407298912689967</v>
      </c>
      <c r="K20" s="10">
        <f t="shared" si="2"/>
        <v>22.444472626586052</v>
      </c>
      <c r="L20" s="10">
        <f t="shared" si="2"/>
        <v>23.533447837237045</v>
      </c>
      <c r="M20" s="10">
        <f t="shared" si="2"/>
        <v>26.103407344722438</v>
      </c>
      <c r="N20" s="10">
        <f t="shared" si="2"/>
        <v>24.429570523122251</v>
      </c>
    </row>
    <row r="21" spans="1:14">
      <c r="A21" t="s">
        <v>9</v>
      </c>
      <c r="B21" s="11"/>
      <c r="C21" s="12">
        <f>(C7+C12)/C17</f>
        <v>23.199583081410115</v>
      </c>
      <c r="D21" s="12">
        <f t="shared" si="2"/>
        <v>23.230383724168817</v>
      </c>
      <c r="E21" s="12">
        <f t="shared" si="2"/>
        <v>24.164779526497586</v>
      </c>
      <c r="F21" s="12">
        <f t="shared" si="2"/>
        <v>24.8512499617642</v>
      </c>
      <c r="G21" s="12">
        <f t="shared" si="2"/>
        <v>24.424125776629456</v>
      </c>
      <c r="H21" s="12">
        <f t="shared" si="2"/>
        <v>23.915003832601357</v>
      </c>
      <c r="I21" s="12">
        <f t="shared" si="2"/>
        <v>24.666903563878009</v>
      </c>
      <c r="J21" s="12">
        <f t="shared" si="2"/>
        <v>25.112295417278215</v>
      </c>
      <c r="K21" s="12">
        <f t="shared" si="2"/>
        <v>23.272745564109343</v>
      </c>
      <c r="L21" s="12">
        <f t="shared" si="2"/>
        <v>24.183664450824775</v>
      </c>
      <c r="M21" s="12">
        <f t="shared" si="2"/>
        <v>26.771950018379776</v>
      </c>
      <c r="N21" s="12">
        <f t="shared" si="2"/>
        <v>25.851687151665331</v>
      </c>
    </row>
    <row r="22" spans="1:14">
      <c r="A22" t="s">
        <v>4</v>
      </c>
      <c r="B22" s="5"/>
      <c r="C22" s="9">
        <f>C20-C21</f>
        <v>-1.6812073357710595</v>
      </c>
      <c r="D22" s="9">
        <f t="shared" ref="D22:N22" si="3">D20-D21</f>
        <v>-2.063443043727144</v>
      </c>
      <c r="E22" s="9">
        <f t="shared" si="3"/>
        <v>-2.6769958049027025</v>
      </c>
      <c r="F22" s="9">
        <f t="shared" si="3"/>
        <v>-2.6848928466445976</v>
      </c>
      <c r="G22" s="9">
        <f t="shared" si="3"/>
        <v>-2.3479120387819492</v>
      </c>
      <c r="H22" s="9">
        <f t="shared" si="3"/>
        <v>-2.0314721382956655</v>
      </c>
      <c r="I22" s="9">
        <f t="shared" si="3"/>
        <v>-1.5580816381054134</v>
      </c>
      <c r="J22" s="9">
        <f t="shared" si="3"/>
        <v>-1.704996504588248</v>
      </c>
      <c r="K22" s="9">
        <f t="shared" si="3"/>
        <v>-0.82827293752329112</v>
      </c>
      <c r="L22" s="9">
        <f t="shared" si="3"/>
        <v>-0.65021661358773031</v>
      </c>
      <c r="M22" s="9">
        <f t="shared" si="3"/>
        <v>-0.66854267365733833</v>
      </c>
      <c r="N22" s="9">
        <f t="shared" si="3"/>
        <v>-1.4221166285430797</v>
      </c>
    </row>
    <row r="24" spans="1:14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>
      <c r="A25" s="4" t="s">
        <v>10</v>
      </c>
    </row>
    <row r="26" spans="1:14">
      <c r="A26" t="s">
        <v>155</v>
      </c>
      <c r="B26" s="5">
        <f>SUM(C26:N26)</f>
        <v>643438408.40775537</v>
      </c>
      <c r="C26" s="6">
        <f>'Stipulated Method'!E28</f>
        <v>47329666.783405147</v>
      </c>
      <c r="D26" s="6">
        <f>'Stipulated Method'!F28</f>
        <v>51742891.687194876</v>
      </c>
      <c r="E26" s="6">
        <f>'Stipulated Method'!G28</f>
        <v>53001022.075784907</v>
      </c>
      <c r="F26" s="6">
        <f>'Stipulated Method'!H28</f>
        <v>52630938.074386559</v>
      </c>
      <c r="G26" s="6">
        <f>'Stipulated Method'!I28</f>
        <v>51973206.344089232</v>
      </c>
      <c r="H26" s="6">
        <f>'Stipulated Method'!J28</f>
        <v>52644540.878015094</v>
      </c>
      <c r="I26" s="6">
        <f>'Stipulated Method'!K28</f>
        <v>48783444.658322603</v>
      </c>
      <c r="J26" s="6">
        <f>'Stipulated Method'!L28</f>
        <v>51899693.478704229</v>
      </c>
      <c r="K26" s="6">
        <f>'Stipulated Method'!M28</f>
        <v>53631631.765547968</v>
      </c>
      <c r="L26" s="6">
        <f>'Stipulated Method'!N28</f>
        <v>62181650.705494188</v>
      </c>
      <c r="M26" s="6">
        <f>'Stipulated Method'!O28</f>
        <v>62291901.859227337</v>
      </c>
      <c r="N26" s="6">
        <f>'Stipulated Method'!P28</f>
        <v>55327820.097583301</v>
      </c>
    </row>
    <row r="27" spans="1:14">
      <c r="A27" t="s">
        <v>3</v>
      </c>
      <c r="B27" s="7">
        <f>SUM(C27:N27)</f>
        <v>643644747.04025221</v>
      </c>
      <c r="C27" s="8">
        <f>'Allocated Method'!E17</f>
        <v>47619706.057521224</v>
      </c>
      <c r="D27" s="8">
        <f>'Allocated Method'!F17</f>
        <v>52868004.061436959</v>
      </c>
      <c r="E27" s="8">
        <f>'Allocated Method'!G17</f>
        <v>55507575.725045972</v>
      </c>
      <c r="F27" s="8">
        <f>'Allocated Method'!H17</f>
        <v>54747954.481503263</v>
      </c>
      <c r="G27" s="8">
        <f>'Allocated Method'!I17</f>
        <v>53547607.410880297</v>
      </c>
      <c r="H27" s="8">
        <f>'Allocated Method'!J17</f>
        <v>53781653.991357498</v>
      </c>
      <c r="I27" s="8">
        <f>'Allocated Method'!K17</f>
        <v>48752673.828228876</v>
      </c>
      <c r="J27" s="8">
        <f>'Allocated Method'!L17</f>
        <v>51668989.271116853</v>
      </c>
      <c r="K27" s="8">
        <f>'Allocated Method'!M17</f>
        <v>51831814.397622898</v>
      </c>
      <c r="L27" s="8">
        <f>'Allocated Method'!N17</f>
        <v>59490753.448587</v>
      </c>
      <c r="M27" s="8">
        <f>'Allocated Method'!O17</f>
        <v>59361236.910076469</v>
      </c>
      <c r="N27" s="8">
        <f>'Allocated Method'!P17</f>
        <v>54466777.456874996</v>
      </c>
    </row>
    <row r="28" spans="1:14">
      <c r="A28" t="s">
        <v>4</v>
      </c>
      <c r="B28" s="5">
        <f>B26-B27</f>
        <v>-206338.6324968338</v>
      </c>
      <c r="C28" s="5">
        <f>C26-C27</f>
        <v>-290039.27411607653</v>
      </c>
      <c r="D28" s="5">
        <f t="shared" ref="D28:N28" si="4">D26-D27</f>
        <v>-1125112.3742420822</v>
      </c>
      <c r="E28" s="5">
        <f t="shared" si="4"/>
        <v>-2506553.6492610648</v>
      </c>
      <c r="F28" s="5">
        <f t="shared" si="4"/>
        <v>-2117016.4071167037</v>
      </c>
      <c r="G28" s="5">
        <f t="shared" si="4"/>
        <v>-1574401.066791065</v>
      </c>
      <c r="H28" s="5">
        <f t="shared" si="4"/>
        <v>-1137113.1133424044</v>
      </c>
      <c r="I28" s="5">
        <f t="shared" si="4"/>
        <v>30770.830093726516</v>
      </c>
      <c r="J28" s="5">
        <f t="shared" si="4"/>
        <v>230704.20758737624</v>
      </c>
      <c r="K28" s="5">
        <f t="shared" si="4"/>
        <v>1799817.3679250702</v>
      </c>
      <c r="L28" s="5">
        <f t="shared" si="4"/>
        <v>2690897.2569071874</v>
      </c>
      <c r="M28" s="5">
        <f t="shared" si="4"/>
        <v>2930664.9491508678</v>
      </c>
      <c r="N28" s="5">
        <f t="shared" si="4"/>
        <v>861042.64070830494</v>
      </c>
    </row>
    <row r="30" spans="1:14">
      <c r="A30" s="4" t="s">
        <v>11</v>
      </c>
    </row>
    <row r="31" spans="1:14">
      <c r="A31" t="s">
        <v>155</v>
      </c>
      <c r="B31" s="5">
        <f>SUM(C31:N31)</f>
        <v>-33208718.88000001</v>
      </c>
      <c r="C31" s="6">
        <f>'Stipulated Method'!E36</f>
        <v>-2767393.24</v>
      </c>
      <c r="D31" s="6">
        <f>'Stipulated Method'!F36</f>
        <v>-2767393.24</v>
      </c>
      <c r="E31" s="6">
        <f>'Stipulated Method'!G36</f>
        <v>-2767393.24</v>
      </c>
      <c r="F31" s="6">
        <f>'Stipulated Method'!H36</f>
        <v>-2767393.24</v>
      </c>
      <c r="G31" s="6">
        <f>'Stipulated Method'!I36</f>
        <v>-2767393.24</v>
      </c>
      <c r="H31" s="6">
        <f>'Stipulated Method'!J36</f>
        <v>-2767393.24</v>
      </c>
      <c r="I31" s="6">
        <f>'Stipulated Method'!K36</f>
        <v>-2767393.24</v>
      </c>
      <c r="J31" s="6">
        <f>'Stipulated Method'!L36</f>
        <v>-2767393.24</v>
      </c>
      <c r="K31" s="6">
        <f>'Stipulated Method'!M36</f>
        <v>-2767393.24</v>
      </c>
      <c r="L31" s="6">
        <f>'Stipulated Method'!N36</f>
        <v>-2767393.24</v>
      </c>
      <c r="M31" s="6">
        <f>'Stipulated Method'!O36</f>
        <v>-2767393.24</v>
      </c>
      <c r="N31" s="6">
        <f>'Stipulated Method'!P36</f>
        <v>-2767393.24</v>
      </c>
    </row>
    <row r="32" spans="1:14">
      <c r="A32" t="s">
        <v>3</v>
      </c>
      <c r="B32" s="7">
        <f>SUM(C32:N32)</f>
        <v>-33208718.88000001</v>
      </c>
      <c r="C32" s="8">
        <f>C31</f>
        <v>-2767393.24</v>
      </c>
      <c r="D32" s="8">
        <f t="shared" ref="D32:N32" si="5">D31</f>
        <v>-2767393.24</v>
      </c>
      <c r="E32" s="8">
        <f t="shared" si="5"/>
        <v>-2767393.24</v>
      </c>
      <c r="F32" s="8">
        <f t="shared" si="5"/>
        <v>-2767393.24</v>
      </c>
      <c r="G32" s="8">
        <f t="shared" si="5"/>
        <v>-2767393.24</v>
      </c>
      <c r="H32" s="8">
        <f t="shared" si="5"/>
        <v>-2767393.24</v>
      </c>
      <c r="I32" s="8">
        <f t="shared" si="5"/>
        <v>-2767393.24</v>
      </c>
      <c r="J32" s="8">
        <f t="shared" si="5"/>
        <v>-2767393.24</v>
      </c>
      <c r="K32" s="8">
        <f t="shared" si="5"/>
        <v>-2767393.24</v>
      </c>
      <c r="L32" s="8">
        <f t="shared" si="5"/>
        <v>-2767393.24</v>
      </c>
      <c r="M32" s="8">
        <f t="shared" si="5"/>
        <v>-2767393.24</v>
      </c>
      <c r="N32" s="8">
        <f t="shared" si="5"/>
        <v>-2767393.24</v>
      </c>
    </row>
    <row r="33" spans="1:14">
      <c r="A33" t="s">
        <v>4</v>
      </c>
      <c r="B33" s="5">
        <f>B31-B32</f>
        <v>0</v>
      </c>
      <c r="C33" s="5">
        <f t="shared" ref="C33:N33" si="6">C31-C32</f>
        <v>0</v>
      </c>
      <c r="D33" s="5">
        <f t="shared" si="6"/>
        <v>0</v>
      </c>
      <c r="E33" s="5">
        <f t="shared" si="6"/>
        <v>0</v>
      </c>
      <c r="F33" s="5">
        <f t="shared" si="6"/>
        <v>0</v>
      </c>
      <c r="G33" s="5">
        <f t="shared" si="6"/>
        <v>0</v>
      </c>
      <c r="H33" s="5">
        <f t="shared" si="6"/>
        <v>0</v>
      </c>
      <c r="I33" s="5">
        <f t="shared" si="6"/>
        <v>0</v>
      </c>
      <c r="J33" s="5">
        <f t="shared" si="6"/>
        <v>0</v>
      </c>
      <c r="K33" s="5">
        <f t="shared" si="6"/>
        <v>0</v>
      </c>
      <c r="L33" s="5">
        <f t="shared" si="6"/>
        <v>0</v>
      </c>
      <c r="M33" s="5">
        <f t="shared" si="6"/>
        <v>0</v>
      </c>
      <c r="N33" s="5">
        <f t="shared" si="6"/>
        <v>0</v>
      </c>
    </row>
    <row r="35" spans="1:14">
      <c r="A35" s="4" t="s">
        <v>12</v>
      </c>
    </row>
    <row r="36" spans="1:14">
      <c r="A36" t="s">
        <v>156</v>
      </c>
      <c r="B36" s="5">
        <f>SUM(C36:N36)</f>
        <v>26835730</v>
      </c>
      <c r="C36" s="6">
        <f>'Stipulated Method'!E38</f>
        <v>2092350</v>
      </c>
      <c r="D36" s="6">
        <f>'Stipulated Method'!F38</f>
        <v>2092350</v>
      </c>
      <c r="E36" s="6">
        <f>'Stipulated Method'!G38</f>
        <v>2414250</v>
      </c>
      <c r="F36" s="6">
        <f>'Stipulated Method'!H38</f>
        <v>2253300</v>
      </c>
      <c r="G36" s="6">
        <f>'Stipulated Method'!I38</f>
        <v>2146000</v>
      </c>
      <c r="H36" s="6">
        <f>'Stipulated Method'!J38</f>
        <v>2156730</v>
      </c>
      <c r="I36" s="6">
        <f>'Stipulated Method'!K38</f>
        <v>2146000</v>
      </c>
      <c r="J36" s="6">
        <f>'Stipulated Method'!L38</f>
        <v>2146000</v>
      </c>
      <c r="K36" s="6">
        <f>'Stipulated Method'!M38</f>
        <v>2253300</v>
      </c>
      <c r="L36" s="6">
        <f>'Stipulated Method'!N38</f>
        <v>2521550</v>
      </c>
      <c r="M36" s="6">
        <f>'Stipulated Method'!O38</f>
        <v>2467900</v>
      </c>
      <c r="N36" s="6">
        <f>'Stipulated Method'!P38</f>
        <v>2146000</v>
      </c>
    </row>
    <row r="37" spans="1:14" s="122" customFormat="1">
      <c r="A37" s="122" t="s">
        <v>7</v>
      </c>
      <c r="B37" s="14">
        <f>SUM(C37:N37)</f>
        <v>25010000</v>
      </c>
      <c r="C37" s="121">
        <f>'Allocated Method'!E23</f>
        <v>1950000</v>
      </c>
      <c r="D37" s="121">
        <f>'Allocated Method'!F23</f>
        <v>1950000</v>
      </c>
      <c r="E37" s="121">
        <f>'Allocated Method'!G23</f>
        <v>2250000</v>
      </c>
      <c r="F37" s="121">
        <f>'Allocated Method'!H23</f>
        <v>2100000</v>
      </c>
      <c r="G37" s="121">
        <f>'Allocated Method'!I23</f>
        <v>2000000</v>
      </c>
      <c r="H37" s="121">
        <f>'Allocated Method'!J23</f>
        <v>2010000</v>
      </c>
      <c r="I37" s="121">
        <f>'Allocated Method'!K23</f>
        <v>2000000</v>
      </c>
      <c r="J37" s="121">
        <f>'Allocated Method'!L23</f>
        <v>2000000</v>
      </c>
      <c r="K37" s="121">
        <f>'Allocated Method'!M23</f>
        <v>2100000</v>
      </c>
      <c r="L37" s="121">
        <f>'Allocated Method'!N23</f>
        <v>2350000</v>
      </c>
      <c r="M37" s="121">
        <f>'Allocated Method'!O23</f>
        <v>2300000</v>
      </c>
      <c r="N37" s="121">
        <f>'Allocated Method'!P23</f>
        <v>2000000</v>
      </c>
    </row>
    <row r="38" spans="1:14">
      <c r="C38" s="13"/>
    </row>
    <row r="39" spans="1:14">
      <c r="A39" s="4" t="s">
        <v>13</v>
      </c>
    </row>
    <row r="40" spans="1:14">
      <c r="A40" t="s">
        <v>157</v>
      </c>
      <c r="B40" s="5"/>
      <c r="C40" s="9">
        <f>'Stipulated Method'!E39</f>
        <v>21.297714791218077</v>
      </c>
      <c r="D40" s="9">
        <f>'Stipulated Method'!F39</f>
        <v>23.406934044110628</v>
      </c>
      <c r="E40" s="9">
        <f>'Stipulated Method'!G39</f>
        <v>20.807136309737974</v>
      </c>
      <c r="F40" s="9">
        <f>'Stipulated Method'!H39</f>
        <v>22.129119440104095</v>
      </c>
      <c r="G40" s="9">
        <f>'Stipulated Method'!I39</f>
        <v>22.92908345950104</v>
      </c>
      <c r="H40" s="9">
        <f>'Stipulated Method'!J39</f>
        <v>23.126282677022665</v>
      </c>
      <c r="I40" s="9">
        <f>'Stipulated Method'!K39</f>
        <v>21.442708023449487</v>
      </c>
      <c r="J40" s="9">
        <f>'Stipulated Method'!L39</f>
        <v>22.894827697439062</v>
      </c>
      <c r="K40" s="9">
        <f>'Stipulated Method'!M39</f>
        <v>22.573220843007132</v>
      </c>
      <c r="L40" s="9">
        <f>'Stipulated Method'!N39</f>
        <v>23.56259343082397</v>
      </c>
      <c r="M40" s="9">
        <f>'Stipulated Method'!O39</f>
        <v>24.119497799435688</v>
      </c>
      <c r="N40" s="9">
        <f>'Stipulated Method'!P39</f>
        <v>24.492277193654846</v>
      </c>
    </row>
    <row r="41" spans="1:14">
      <c r="A41" t="s">
        <v>9</v>
      </c>
      <c r="B41" s="14"/>
      <c r="C41" s="15">
        <f>'Allocated Method'!E24</f>
        <v>23.001186020809602</v>
      </c>
      <c r="D41" s="15">
        <f>'Allocated Method'!F24</f>
        <v>25.692620894612546</v>
      </c>
      <c r="E41" s="15">
        <f>'Allocated Method'!G24</f>
        <v>23.44008107026821</v>
      </c>
      <c r="F41" s="15">
        <f>'Allocated Method'!H24</f>
        <v>24.752648173600363</v>
      </c>
      <c r="G41" s="15">
        <f>'Allocated Method'!I24</f>
        <v>25.3901070469689</v>
      </c>
      <c r="H41" s="15">
        <f>'Allocated Method'!J24</f>
        <v>25.380229191251242</v>
      </c>
      <c r="I41" s="15">
        <f>'Allocated Method'!K24</f>
        <v>22.992640255643188</v>
      </c>
      <c r="J41" s="15">
        <f>'Allocated Method'!L24</f>
        <v>24.450797977087177</v>
      </c>
      <c r="K41" s="15">
        <f>'Allocated Method'!M24</f>
        <v>23.364010038419238</v>
      </c>
      <c r="L41" s="15">
        <f>'Allocated Method'!N24</f>
        <v>24.137600056018936</v>
      </c>
      <c r="M41" s="15">
        <f>'Allocated Method'!O24</f>
        <v>24.606018953536509</v>
      </c>
      <c r="N41" s="15">
        <f>'Allocated Method'!P24</f>
        <v>25.849692069966249</v>
      </c>
    </row>
    <row r="42" spans="1:14">
      <c r="A42" t="s">
        <v>4</v>
      </c>
      <c r="C42" s="16">
        <f>C40-C41</f>
        <v>-1.7034712295915249</v>
      </c>
      <c r="D42" s="16">
        <f t="shared" ref="D42:N42" si="7">D40-D41</f>
        <v>-2.2856868505019179</v>
      </c>
      <c r="E42" s="16">
        <f t="shared" si="7"/>
        <v>-2.6329447605302363</v>
      </c>
      <c r="F42" s="16">
        <f t="shared" si="7"/>
        <v>-2.6235287334962685</v>
      </c>
      <c r="G42" s="16">
        <f t="shared" si="7"/>
        <v>-2.4610235874678601</v>
      </c>
      <c r="H42" s="16">
        <f t="shared" si="7"/>
        <v>-2.2539465142285771</v>
      </c>
      <c r="I42" s="16">
        <f t="shared" si="7"/>
        <v>-1.5499322321937008</v>
      </c>
      <c r="J42" s="16">
        <f t="shared" si="7"/>
        <v>-1.5559702796481147</v>
      </c>
      <c r="K42" s="16">
        <f t="shared" si="7"/>
        <v>-0.79078919541210624</v>
      </c>
      <c r="L42" s="16">
        <f t="shared" si="7"/>
        <v>-0.57500662519496615</v>
      </c>
      <c r="M42" s="16">
        <f t="shared" si="7"/>
        <v>-0.48652115410082075</v>
      </c>
      <c r="N42" s="16">
        <f t="shared" si="7"/>
        <v>-1.3574148763114025</v>
      </c>
    </row>
    <row r="44" spans="1:14">
      <c r="A44" s="4" t="s">
        <v>14</v>
      </c>
    </row>
    <row r="45" spans="1:14">
      <c r="A45" t="s">
        <v>157</v>
      </c>
      <c r="C45" s="10">
        <f t="shared" ref="C45:N45" si="8">C40-C20</f>
        <v>-0.22066095442097833</v>
      </c>
      <c r="D45" s="10">
        <f t="shared" si="8"/>
        <v>2.2399933636689546</v>
      </c>
      <c r="E45" s="10">
        <f t="shared" si="8"/>
        <v>-0.68064741185690991</v>
      </c>
      <c r="F45" s="10">
        <f t="shared" si="8"/>
        <v>-3.7237675015507676E-2</v>
      </c>
      <c r="G45" s="10">
        <f t="shared" si="8"/>
        <v>0.85286972165353347</v>
      </c>
      <c r="H45" s="10">
        <f t="shared" si="8"/>
        <v>1.2427509827169736</v>
      </c>
      <c r="I45" s="10">
        <f t="shared" si="8"/>
        <v>-1.666113902323108</v>
      </c>
      <c r="J45" s="10">
        <f t="shared" si="8"/>
        <v>-0.51247121525090478</v>
      </c>
      <c r="K45" s="10">
        <f t="shared" si="8"/>
        <v>0.12874821642108003</v>
      </c>
      <c r="L45" s="10">
        <f t="shared" si="8"/>
        <v>2.9145593586925145E-2</v>
      </c>
      <c r="M45" s="10">
        <f t="shared" si="8"/>
        <v>-1.9839095452867497</v>
      </c>
      <c r="N45" s="10">
        <f t="shared" si="8"/>
        <v>6.2706670532595155E-2</v>
      </c>
    </row>
    <row r="46" spans="1:14">
      <c r="A46" t="s">
        <v>9</v>
      </c>
      <c r="C46" s="12">
        <f t="shared" ref="C46:N46" si="9">C41-C21</f>
        <v>-0.19839706060051299</v>
      </c>
      <c r="D46" s="12">
        <f t="shared" si="9"/>
        <v>2.4622371704437285</v>
      </c>
      <c r="E46" s="12">
        <f t="shared" si="9"/>
        <v>-0.72469845622937612</v>
      </c>
      <c r="F46" s="12">
        <f t="shared" si="9"/>
        <v>-9.8601788163836801E-2</v>
      </c>
      <c r="G46" s="12">
        <f t="shared" si="9"/>
        <v>0.96598127033944436</v>
      </c>
      <c r="H46" s="12">
        <f t="shared" si="9"/>
        <v>1.4652253586498851</v>
      </c>
      <c r="I46" s="12">
        <f t="shared" si="9"/>
        <v>-1.6742633082348206</v>
      </c>
      <c r="J46" s="12">
        <f t="shared" si="9"/>
        <v>-0.66149744019103807</v>
      </c>
      <c r="K46" s="12">
        <f t="shared" si="9"/>
        <v>9.1264474309895149E-2</v>
      </c>
      <c r="L46" s="12">
        <f t="shared" si="9"/>
        <v>-4.6064394805839015E-2</v>
      </c>
      <c r="M46" s="12">
        <f t="shared" si="9"/>
        <v>-2.1659310648432673</v>
      </c>
      <c r="N46" s="12">
        <f t="shared" si="9"/>
        <v>-1.9950816990821352E-3</v>
      </c>
    </row>
    <row r="47" spans="1:14">
      <c r="A47" t="s">
        <v>4</v>
      </c>
      <c r="C47" s="10">
        <f>C45-C46</f>
        <v>-2.2263893820465341E-2</v>
      </c>
      <c r="D47" s="10">
        <f t="shared" ref="D47:N47" si="10">D45-D46</f>
        <v>-0.22224380677477384</v>
      </c>
      <c r="E47" s="10">
        <f t="shared" si="10"/>
        <v>4.4051044372466208E-2</v>
      </c>
      <c r="F47" s="10">
        <f t="shared" si="10"/>
        <v>6.1364113148329125E-2</v>
      </c>
      <c r="G47" s="10">
        <f t="shared" si="10"/>
        <v>-0.11311154868591089</v>
      </c>
      <c r="H47" s="10">
        <f t="shared" si="10"/>
        <v>-0.22247437593291153</v>
      </c>
      <c r="I47" s="10">
        <f t="shared" si="10"/>
        <v>8.1494059117126483E-3</v>
      </c>
      <c r="J47" s="10">
        <f t="shared" si="10"/>
        <v>0.14902622494013329</v>
      </c>
      <c r="K47" s="10">
        <f t="shared" si="10"/>
        <v>3.7483742111184881E-2</v>
      </c>
      <c r="L47" s="10">
        <f t="shared" si="10"/>
        <v>7.520998839276416E-2</v>
      </c>
      <c r="M47" s="10">
        <f t="shared" si="10"/>
        <v>0.18202151955651757</v>
      </c>
      <c r="N47" s="10">
        <f t="shared" si="10"/>
        <v>6.470175223167729E-2</v>
      </c>
    </row>
    <row r="49" spans="1:14">
      <c r="A49" s="4" t="s">
        <v>15</v>
      </c>
    </row>
    <row r="50" spans="1:14">
      <c r="A50" t="s">
        <v>155</v>
      </c>
      <c r="B50" s="5">
        <f>SUM(C50:N50)</f>
        <v>-2064638.837667644</v>
      </c>
      <c r="C50" s="6">
        <f>'Stipulated Method'!E44</f>
        <v>-461699.94798273401</v>
      </c>
      <c r="D50" s="6">
        <f>'Stipulated Method'!F44</f>
        <v>4686850.1144727375</v>
      </c>
      <c r="E50" s="6">
        <f>'Stipulated Method'!G44</f>
        <v>-1643253.0140755447</v>
      </c>
      <c r="F50" s="6">
        <f>'Stipulated Method'!H44</f>
        <v>-83907.65311244344</v>
      </c>
      <c r="G50" s="6">
        <f>'Stipulated Method'!I44</f>
        <v>1830258.4226684829</v>
      </c>
      <c r="H50" s="6">
        <f>'Stipulated Method'!J44</f>
        <v>2680278.3269551783</v>
      </c>
      <c r="I50" s="6">
        <f>'Stipulated Method'!K44</f>
        <v>-3575480.4343853896</v>
      </c>
      <c r="J50" s="6">
        <f>'Stipulated Method'!L44</f>
        <v>-1099763.2279284417</v>
      </c>
      <c r="K50" s="6">
        <f>'Stipulated Method'!M44</f>
        <v>290108.35606161965</v>
      </c>
      <c r="L50" s="6">
        <f>'Stipulated Method'!N44</f>
        <v>73492.071509111105</v>
      </c>
      <c r="M50" s="6">
        <f>'Stipulated Method'!O44</f>
        <v>-4896090.3668131698</v>
      </c>
      <c r="N50" s="6">
        <f>'Stipulated Method'!P44</f>
        <v>134568.51496294921</v>
      </c>
    </row>
    <row r="51" spans="1:14">
      <c r="A51" t="s">
        <v>3</v>
      </c>
      <c r="B51" s="7">
        <f>SUM(C51:N51)</f>
        <v>-2119830.5970330648</v>
      </c>
      <c r="C51" s="8">
        <f>'Allocated Method'!E29</f>
        <v>-386874.26817100035</v>
      </c>
      <c r="D51" s="8">
        <f>'Allocated Method'!F29</f>
        <v>4801362.4823652701</v>
      </c>
      <c r="E51" s="8">
        <f>'Allocated Method'!G29</f>
        <v>-1630571.5265160962</v>
      </c>
      <c r="F51" s="8">
        <f>'Allocated Method'!H29</f>
        <v>-207063.75514405727</v>
      </c>
      <c r="G51" s="8">
        <f>'Allocated Method'!I29</f>
        <v>1931962.5406788888</v>
      </c>
      <c r="H51" s="8">
        <f>'Allocated Method'!J29</f>
        <v>2945102.9708862691</v>
      </c>
      <c r="I51" s="8">
        <f>'Allocated Method'!K29</f>
        <v>-3348526.6164696412</v>
      </c>
      <c r="J51" s="8">
        <f>'Allocated Method'!L29</f>
        <v>-1322994.8803820761</v>
      </c>
      <c r="K51" s="8">
        <f>'Allocated Method'!M29</f>
        <v>191655.39605077982</v>
      </c>
      <c r="L51" s="8">
        <f>'Allocated Method'!N29</f>
        <v>-108251.32779372169</v>
      </c>
      <c r="M51" s="8">
        <f>'Allocated Method'!O29</f>
        <v>-4981641.4491395149</v>
      </c>
      <c r="N51" s="8">
        <f>'Allocated Method'!P29</f>
        <v>-3990.1633981642703</v>
      </c>
    </row>
    <row r="52" spans="1:14">
      <c r="A52" t="s">
        <v>4</v>
      </c>
      <c r="B52" s="5">
        <f>B50-B51</f>
        <v>55191.759365420789</v>
      </c>
      <c r="C52" s="5">
        <f t="shared" ref="C52:N52" si="11">C50-C51</f>
        <v>-74825.679811733658</v>
      </c>
      <c r="D52" s="5">
        <f t="shared" si="11"/>
        <v>-114512.36789253261</v>
      </c>
      <c r="E52" s="5">
        <f t="shared" si="11"/>
        <v>-12681.487559448462</v>
      </c>
      <c r="F52" s="5">
        <f t="shared" si="11"/>
        <v>123156.10203161383</v>
      </c>
      <c r="G52" s="5">
        <f t="shared" si="11"/>
        <v>-101704.11801040592</v>
      </c>
      <c r="H52" s="5">
        <f t="shared" si="11"/>
        <v>-264824.64393109083</v>
      </c>
      <c r="I52" s="5">
        <f t="shared" si="11"/>
        <v>-226953.81791574834</v>
      </c>
      <c r="J52" s="5">
        <f t="shared" si="11"/>
        <v>223231.65245363442</v>
      </c>
      <c r="K52" s="5">
        <f t="shared" si="11"/>
        <v>98452.96001083983</v>
      </c>
      <c r="L52" s="5">
        <f t="shared" si="11"/>
        <v>181743.39930283278</v>
      </c>
      <c r="M52" s="5">
        <f t="shared" si="11"/>
        <v>85551.082326345146</v>
      </c>
      <c r="N52" s="5">
        <f t="shared" si="11"/>
        <v>138558.67836111347</v>
      </c>
    </row>
    <row r="53" spans="1:14">
      <c r="A53" t="s">
        <v>16</v>
      </c>
      <c r="B53" s="17">
        <v>0.7</v>
      </c>
      <c r="C53" s="17">
        <v>0.7</v>
      </c>
      <c r="D53" s="17">
        <v>0.7</v>
      </c>
      <c r="E53" s="17">
        <v>0.7</v>
      </c>
      <c r="F53" s="17">
        <v>0.7</v>
      </c>
      <c r="G53" s="17">
        <v>0.7</v>
      </c>
      <c r="H53" s="17">
        <v>0.7</v>
      </c>
      <c r="I53" s="17">
        <v>0.7</v>
      </c>
      <c r="J53" s="17">
        <v>0.7</v>
      </c>
      <c r="K53" s="17">
        <v>0.7</v>
      </c>
      <c r="L53" s="17">
        <v>0.7</v>
      </c>
      <c r="M53" s="17">
        <v>0.7</v>
      </c>
      <c r="N53" s="17">
        <v>0.7</v>
      </c>
    </row>
    <row r="54" spans="1:14">
      <c r="A54" t="s">
        <v>17</v>
      </c>
      <c r="B54" s="5">
        <f>B52*B53</f>
        <v>38634.231555794548</v>
      </c>
      <c r="C54" s="5">
        <f>C52*C53</f>
        <v>-52377.975868213558</v>
      </c>
      <c r="D54" s="5">
        <f t="shared" ref="D54:N54" si="12">D52*D53</f>
        <v>-80158.657524772818</v>
      </c>
      <c r="E54" s="5">
        <f t="shared" si="12"/>
        <v>-8877.041291613923</v>
      </c>
      <c r="F54" s="5">
        <f t="shared" si="12"/>
        <v>86209.271422129677</v>
      </c>
      <c r="G54" s="5">
        <f t="shared" si="12"/>
        <v>-71192.882607284133</v>
      </c>
      <c r="H54" s="5">
        <f t="shared" si="12"/>
        <v>-185377.25075176358</v>
      </c>
      <c r="I54" s="5">
        <f t="shared" si="12"/>
        <v>-158867.67254102381</v>
      </c>
      <c r="J54" s="5">
        <f t="shared" si="12"/>
        <v>156262.15671754407</v>
      </c>
      <c r="K54" s="5">
        <f t="shared" si="12"/>
        <v>68917.072007587878</v>
      </c>
      <c r="L54" s="5">
        <f t="shared" si="12"/>
        <v>127220.37951198294</v>
      </c>
      <c r="M54" s="5">
        <f t="shared" si="12"/>
        <v>59885.757628441599</v>
      </c>
      <c r="N54" s="5">
        <f t="shared" si="12"/>
        <v>96991.07485277942</v>
      </c>
    </row>
    <row r="55" spans="1:14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A56" s="4" t="s">
        <v>18</v>
      </c>
    </row>
    <row r="57" spans="1:14">
      <c r="A57" t="s">
        <v>155</v>
      </c>
      <c r="B57" s="6">
        <f>'Stipulated Method'!P69</f>
        <v>-2045570.0047027962</v>
      </c>
    </row>
    <row r="58" spans="1:14">
      <c r="A58" t="s">
        <v>3</v>
      </c>
      <c r="B58" s="8">
        <f>'Allocated Method'!P54</f>
        <v>-2128767.282499393</v>
      </c>
    </row>
    <row r="59" spans="1:14">
      <c r="A59" t="s">
        <v>19</v>
      </c>
      <c r="B59" s="5">
        <f>B57-B58</f>
        <v>83197.277796596754</v>
      </c>
    </row>
    <row r="60" spans="1:14">
      <c r="A60" t="s">
        <v>158</v>
      </c>
      <c r="B60" s="6">
        <f>SUM('Stipulated Method'!M54:P54)-SUM('Allocated Method'!M39:P39)</f>
        <v>54302.815969683696</v>
      </c>
    </row>
    <row r="61" spans="1:14">
      <c r="A61" t="s">
        <v>20</v>
      </c>
      <c r="B61" s="8">
        <f>SUM('Stipulated Method'!E68:P68)-SUM('Allocated Method'!E53:P53)</f>
        <v>-9739.7697288798809</v>
      </c>
    </row>
    <row r="62" spans="1:14">
      <c r="A62" t="s">
        <v>17</v>
      </c>
      <c r="B62" s="5">
        <f>B59-B60-B61</f>
        <v>38634.23155579294</v>
      </c>
    </row>
    <row r="64" spans="1:14">
      <c r="C64" s="10"/>
    </row>
  </sheetData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zoomScaleNormal="100" workbookViewId="0"/>
  </sheetViews>
  <sheetFormatPr defaultRowHeight="15"/>
  <cols>
    <col min="1" max="1" width="9.140625" style="19"/>
    <col min="2" max="2" width="5.42578125" style="19" customWidth="1"/>
    <col min="3" max="3" width="47.85546875" style="19" customWidth="1"/>
    <col min="4" max="4" width="30.28515625" style="19" bestFit="1" customWidth="1"/>
    <col min="5" max="5" width="17" style="19" bestFit="1" customWidth="1"/>
    <col min="6" max="16" width="17.42578125" style="19" bestFit="1" customWidth="1"/>
    <col min="17" max="17" width="1.85546875" style="19" customWidth="1"/>
    <col min="18" max="19" width="15.42578125" style="19" bestFit="1" customWidth="1"/>
    <col min="20" max="20" width="15" style="19" bestFit="1" customWidth="1"/>
    <col min="21" max="16384" width="9.140625" style="19"/>
  </cols>
  <sheetData>
    <row r="1" spans="1:20" ht="18.75">
      <c r="A1" s="18" t="s">
        <v>21</v>
      </c>
    </row>
    <row r="2" spans="1:20" ht="18.75">
      <c r="A2" s="18" t="s">
        <v>22</v>
      </c>
    </row>
    <row r="5" spans="1:20">
      <c r="A5" s="20" t="s">
        <v>23</v>
      </c>
      <c r="B5" s="20"/>
      <c r="E5" s="3">
        <v>40817</v>
      </c>
      <c r="F5" s="3">
        <v>40848</v>
      </c>
      <c r="G5" s="3">
        <v>40878</v>
      </c>
      <c r="H5" s="3">
        <v>40909</v>
      </c>
      <c r="I5" s="3">
        <v>40940</v>
      </c>
      <c r="J5" s="3">
        <v>40969</v>
      </c>
      <c r="K5" s="3">
        <v>41000</v>
      </c>
      <c r="L5" s="3">
        <v>41030</v>
      </c>
      <c r="M5" s="3">
        <v>41061</v>
      </c>
      <c r="N5" s="3">
        <v>41091</v>
      </c>
      <c r="O5" s="3">
        <v>41122</v>
      </c>
      <c r="P5" s="3">
        <v>41153</v>
      </c>
      <c r="Q5" s="3"/>
      <c r="R5" s="3">
        <v>41183</v>
      </c>
      <c r="S5" s="3">
        <v>41214</v>
      </c>
      <c r="T5" s="3">
        <v>41244</v>
      </c>
    </row>
    <row r="6" spans="1:20">
      <c r="B6" s="21" t="s">
        <v>24</v>
      </c>
      <c r="E6" s="123" t="s">
        <v>25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22"/>
      <c r="R6" s="124" t="s">
        <v>26</v>
      </c>
      <c r="S6" s="124"/>
      <c r="T6" s="124"/>
    </row>
    <row r="7" spans="1:20">
      <c r="A7" s="23">
        <v>1</v>
      </c>
      <c r="C7" s="19" t="s">
        <v>27</v>
      </c>
      <c r="E7" s="24">
        <v>111488561.91359463</v>
      </c>
      <c r="F7" s="25">
        <v>111327152.53156473</v>
      </c>
      <c r="G7" s="25">
        <v>122112892.63859966</v>
      </c>
      <c r="H7" s="25">
        <v>126083848.12298962</v>
      </c>
      <c r="I7" s="25">
        <v>115997260.57425474</v>
      </c>
      <c r="J7" s="25">
        <v>118762926.80748528</v>
      </c>
      <c r="K7" s="25">
        <v>117643506.2934082</v>
      </c>
      <c r="L7" s="25">
        <v>123089695.51166905</v>
      </c>
      <c r="M7" s="25">
        <v>119982440.92511654</v>
      </c>
      <c r="N7" s="25">
        <v>137024643.04161146</v>
      </c>
      <c r="O7" s="25">
        <v>148099892.37453696</v>
      </c>
      <c r="P7" s="25">
        <v>123387179.26516889</v>
      </c>
      <c r="Q7" s="25"/>
      <c r="R7" s="26">
        <f>E7*1.08</f>
        <v>120407646.86668222</v>
      </c>
      <c r="S7" s="26">
        <f t="shared" ref="S7:T8" si="0">F7*1.08</f>
        <v>120233324.73408991</v>
      </c>
      <c r="T7" s="26">
        <f t="shared" si="0"/>
        <v>131881924.04968764</v>
      </c>
    </row>
    <row r="8" spans="1:20">
      <c r="A8" s="23">
        <v>2</v>
      </c>
      <c r="C8" s="19" t="s">
        <v>28</v>
      </c>
      <c r="E8" s="24">
        <v>4902608</v>
      </c>
      <c r="F8" s="25">
        <v>4972393</v>
      </c>
      <c r="G8" s="25">
        <v>5392624</v>
      </c>
      <c r="H8" s="25">
        <v>5409177</v>
      </c>
      <c r="I8" s="25">
        <v>4977523</v>
      </c>
      <c r="J8" s="25">
        <v>5150143</v>
      </c>
      <c r="K8" s="25">
        <v>4834714</v>
      </c>
      <c r="L8" s="25">
        <v>5006224</v>
      </c>
      <c r="M8" s="25">
        <v>5090370</v>
      </c>
      <c r="N8" s="25">
        <v>5581297</v>
      </c>
      <c r="O8" s="25">
        <v>5456765</v>
      </c>
      <c r="P8" s="25">
        <v>4811197</v>
      </c>
      <c r="Q8" s="25"/>
      <c r="R8" s="26">
        <f>E8*1.08</f>
        <v>5294816.6400000006</v>
      </c>
      <c r="S8" s="26">
        <f t="shared" si="0"/>
        <v>5370184.4400000004</v>
      </c>
      <c r="T8" s="26">
        <f t="shared" si="0"/>
        <v>5824033.9199999999</v>
      </c>
    </row>
    <row r="9" spans="1:20">
      <c r="A9" s="23">
        <v>3</v>
      </c>
      <c r="C9" s="27" t="s">
        <v>29</v>
      </c>
      <c r="D9" s="27" t="s">
        <v>30</v>
      </c>
      <c r="E9" s="28">
        <f>E7/E8</f>
        <v>22.740664135006231</v>
      </c>
      <c r="F9" s="29">
        <f t="shared" ref="F9:P9" si="1">F7/F8</f>
        <v>22.389049403690482</v>
      </c>
      <c r="G9" s="29">
        <f t="shared" si="1"/>
        <v>22.644429249767768</v>
      </c>
      <c r="H9" s="29">
        <f t="shared" si="1"/>
        <v>23.309247991513242</v>
      </c>
      <c r="I9" s="29">
        <f t="shared" si="1"/>
        <v>23.304213877917739</v>
      </c>
      <c r="J9" s="29">
        <f t="shared" si="1"/>
        <v>23.06012217670175</v>
      </c>
      <c r="K9" s="29">
        <f t="shared" si="1"/>
        <v>24.333084913276814</v>
      </c>
      <c r="L9" s="29">
        <f t="shared" si="1"/>
        <v>24.587332790476225</v>
      </c>
      <c r="M9" s="29">
        <f t="shared" si="1"/>
        <v>23.570475412419242</v>
      </c>
      <c r="N9" s="29">
        <f t="shared" si="1"/>
        <v>24.550681148416125</v>
      </c>
      <c r="O9" s="29">
        <f t="shared" si="1"/>
        <v>27.140602971639233</v>
      </c>
      <c r="P9" s="29">
        <f t="shared" si="1"/>
        <v>25.645838086690045</v>
      </c>
      <c r="Q9" s="29"/>
      <c r="R9" s="29">
        <f t="shared" ref="R9:T9" si="2">R7/R8</f>
        <v>22.740664135006231</v>
      </c>
      <c r="S9" s="29">
        <f t="shared" si="2"/>
        <v>22.389049403690482</v>
      </c>
      <c r="T9" s="29">
        <f t="shared" si="2"/>
        <v>22.644429249767768</v>
      </c>
    </row>
    <row r="10" spans="1:20">
      <c r="A10" s="23">
        <v>4</v>
      </c>
      <c r="C10" s="19" t="s">
        <v>31</v>
      </c>
      <c r="E10" s="30">
        <v>1.0001400489293799</v>
      </c>
      <c r="F10" s="30">
        <v>1.0001400489293799</v>
      </c>
      <c r="G10" s="30">
        <v>1.0001400489293799</v>
      </c>
      <c r="H10" s="30">
        <v>1.0001400489293799</v>
      </c>
      <c r="I10" s="30">
        <v>1.0001400489293799</v>
      </c>
      <c r="J10" s="30">
        <v>1.0001400489293799</v>
      </c>
      <c r="K10" s="30">
        <v>1.0001400489293799</v>
      </c>
      <c r="L10" s="30">
        <v>1.0001400489293799</v>
      </c>
      <c r="M10" s="30">
        <v>1.0001400489293799</v>
      </c>
      <c r="N10" s="30">
        <v>1.0001400489293799</v>
      </c>
      <c r="O10" s="30">
        <v>1.0001400489293799</v>
      </c>
      <c r="P10" s="30">
        <v>1.0001400489293799</v>
      </c>
      <c r="Q10" s="30"/>
      <c r="R10" s="30">
        <v>1.0001599999999999</v>
      </c>
      <c r="S10" s="30">
        <v>1.0001599999999999</v>
      </c>
      <c r="T10" s="30">
        <v>1.0001599999999999</v>
      </c>
    </row>
    <row r="11" spans="1:20">
      <c r="A11" s="23">
        <v>5</v>
      </c>
      <c r="C11" s="19" t="s">
        <v>32</v>
      </c>
      <c r="D11" s="19" t="s">
        <v>33</v>
      </c>
      <c r="E11" s="31">
        <f>E9*E10</f>
        <v>22.743848940671725</v>
      </c>
      <c r="F11" s="31">
        <f t="shared" ref="F11:P11" si="3">F9*F10</f>
        <v>22.392184966089303</v>
      </c>
      <c r="G11" s="31">
        <f t="shared" si="3"/>
        <v>22.647600577840617</v>
      </c>
      <c r="H11" s="31">
        <f t="shared" si="3"/>
        <v>23.312512426739104</v>
      </c>
      <c r="I11" s="31">
        <f t="shared" si="3"/>
        <v>23.307477608121381</v>
      </c>
      <c r="J11" s="31">
        <f t="shared" si="3"/>
        <v>23.063351722123969</v>
      </c>
      <c r="K11" s="31">
        <f t="shared" si="3"/>
        <v>24.336492735767429</v>
      </c>
      <c r="L11" s="31">
        <f t="shared" si="3"/>
        <v>24.590776220109838</v>
      </c>
      <c r="M11" s="31">
        <f t="shared" si="3"/>
        <v>23.573776432265728</v>
      </c>
      <c r="N11" s="31">
        <f t="shared" si="3"/>
        <v>24.554119445026508</v>
      </c>
      <c r="O11" s="31">
        <f t="shared" si="3"/>
        <v>27.144403984028134</v>
      </c>
      <c r="P11" s="31">
        <f t="shared" si="3"/>
        <v>25.649429758857135</v>
      </c>
      <c r="Q11" s="31"/>
      <c r="R11" s="31">
        <f t="shared" ref="R11:T11" si="4">R9*R10</f>
        <v>22.744302641267829</v>
      </c>
      <c r="S11" s="31">
        <f t="shared" si="4"/>
        <v>22.392631651595071</v>
      </c>
      <c r="T11" s="31">
        <f t="shared" si="4"/>
        <v>22.648052358447728</v>
      </c>
    </row>
    <row r="12" spans="1:20">
      <c r="A12" s="23">
        <v>6</v>
      </c>
      <c r="C12" s="19" t="s">
        <v>34</v>
      </c>
      <c r="E12" s="25">
        <v>2071429</v>
      </c>
      <c r="F12" s="25">
        <v>2071816</v>
      </c>
      <c r="G12" s="25">
        <v>2188691</v>
      </c>
      <c r="H12" s="25">
        <v>2214779</v>
      </c>
      <c r="I12" s="25">
        <v>2061687</v>
      </c>
      <c r="J12" s="25">
        <v>2151583</v>
      </c>
      <c r="K12" s="25">
        <v>2067721</v>
      </c>
      <c r="L12" s="25">
        <v>2144934</v>
      </c>
      <c r="M12" s="25">
        <v>2247828</v>
      </c>
      <c r="N12" s="25">
        <v>2487069</v>
      </c>
      <c r="O12" s="25">
        <v>2438510</v>
      </c>
      <c r="P12" s="25">
        <v>2080962</v>
      </c>
      <c r="Q12" s="25"/>
      <c r="R12" s="26">
        <f t="shared" ref="R12:T12" si="5">E12*1.08</f>
        <v>2237143.3200000003</v>
      </c>
      <c r="S12" s="26">
        <f t="shared" si="5"/>
        <v>2237561.2800000003</v>
      </c>
      <c r="T12" s="26">
        <f t="shared" si="5"/>
        <v>2363786.2800000003</v>
      </c>
    </row>
    <row r="13" spans="1:20">
      <c r="A13" s="23">
        <v>7</v>
      </c>
      <c r="C13" s="19" t="s">
        <v>35</v>
      </c>
      <c r="D13" s="19" t="s">
        <v>36</v>
      </c>
      <c r="E13" s="25">
        <f>E11*E12</f>
        <v>47112268.26732669</v>
      </c>
      <c r="F13" s="25">
        <f t="shared" ref="F13:P13" si="6">F11*F12</f>
        <v>46392487.087703273</v>
      </c>
      <c r="G13" s="25">
        <f t="shared" si="6"/>
        <v>49568599.556314558</v>
      </c>
      <c r="H13" s="25">
        <f t="shared" si="6"/>
        <v>51632062.959980808</v>
      </c>
      <c r="I13" s="25">
        <f t="shared" si="6"/>
        <v>48052723.587454945</v>
      </c>
      <c r="J13" s="25">
        <f t="shared" si="6"/>
        <v>49622715.488342658</v>
      </c>
      <c r="K13" s="25">
        <f t="shared" si="6"/>
        <v>50321077.096093766</v>
      </c>
      <c r="L13" s="25">
        <f t="shared" si="6"/>
        <v>52745592.000905074</v>
      </c>
      <c r="M13" s="25">
        <f t="shared" si="6"/>
        <v>52989794.730187006</v>
      </c>
      <c r="N13" s="25">
        <f t="shared" si="6"/>
        <v>61067789.294022635</v>
      </c>
      <c r="O13" s="25">
        <f t="shared" si="6"/>
        <v>66191900.559092447</v>
      </c>
      <c r="P13" s="25">
        <f t="shared" si="6"/>
        <v>53375488.64985086</v>
      </c>
      <c r="Q13" s="25"/>
      <c r="R13" s="25">
        <f t="shared" ref="R13:T13" si="7">R11*R12</f>
        <v>50882264.721970685</v>
      </c>
      <c r="S13" s="25">
        <f t="shared" si="7"/>
        <v>50104885.540911585</v>
      </c>
      <c r="T13" s="25">
        <f t="shared" si="7"/>
        <v>53535155.433620386</v>
      </c>
    </row>
    <row r="15" spans="1:20">
      <c r="A15" s="23">
        <v>8</v>
      </c>
      <c r="C15" s="19" t="s">
        <v>37</v>
      </c>
      <c r="E15" s="25">
        <v>-5875056.833333333</v>
      </c>
      <c r="F15" s="25">
        <v>-5875056.833333333</v>
      </c>
      <c r="G15" s="25">
        <v>-5875056.833333333</v>
      </c>
      <c r="H15" s="25">
        <v>-5875056.833333333</v>
      </c>
      <c r="I15" s="25">
        <v>-5875056.833333333</v>
      </c>
      <c r="J15" s="25">
        <v>-5875056.833333333</v>
      </c>
      <c r="K15" s="25">
        <v>-5875056.833333333</v>
      </c>
      <c r="L15" s="25">
        <v>-5875056.833333333</v>
      </c>
      <c r="M15" s="25">
        <v>-5875056.833333333</v>
      </c>
      <c r="N15" s="25">
        <v>-5875056.833333333</v>
      </c>
      <c r="O15" s="25">
        <v>-5875056.833333333</v>
      </c>
      <c r="P15" s="25">
        <v>-5875056.833333333</v>
      </c>
      <c r="Q15" s="25"/>
      <c r="R15" s="25">
        <v>-6000000</v>
      </c>
      <c r="S15" s="25">
        <v>-6000000</v>
      </c>
      <c r="T15" s="25">
        <v>-6000000</v>
      </c>
    </row>
    <row r="16" spans="1:20">
      <c r="A16" s="23">
        <v>9</v>
      </c>
      <c r="C16" s="19" t="s">
        <v>38</v>
      </c>
      <c r="E16" s="25">
        <v>-2538480.7149133333</v>
      </c>
      <c r="F16" s="25">
        <v>-2538480.7149133333</v>
      </c>
      <c r="G16" s="25">
        <v>-2538480.7149133333</v>
      </c>
      <c r="H16" s="25">
        <v>-2538480.7149133333</v>
      </c>
      <c r="I16" s="25">
        <v>-2538480.7149133333</v>
      </c>
      <c r="J16" s="25">
        <v>-2538480.7149133333</v>
      </c>
      <c r="K16" s="25">
        <v>-2538480.7149133333</v>
      </c>
      <c r="L16" s="25">
        <v>-2538480.7149133333</v>
      </c>
      <c r="M16" s="25">
        <v>-2538480.7149133333</v>
      </c>
      <c r="N16" s="25">
        <v>-2538480.7149133333</v>
      </c>
      <c r="O16" s="25">
        <v>-2538480.7149133333</v>
      </c>
      <c r="P16" s="25">
        <v>-2538480.7149133333</v>
      </c>
      <c r="Q16" s="25"/>
      <c r="R16" s="25">
        <v>-2592466</v>
      </c>
      <c r="S16" s="25">
        <v>-2592466</v>
      </c>
      <c r="T16" s="25">
        <v>-2592466</v>
      </c>
    </row>
    <row r="17" spans="1:21">
      <c r="A17" s="23">
        <v>10</v>
      </c>
      <c r="C17" s="19" t="s">
        <v>39</v>
      </c>
      <c r="D17" s="19" t="s">
        <v>40</v>
      </c>
      <c r="E17" s="26">
        <f>E13+E16</f>
        <v>44573787.552413359</v>
      </c>
      <c r="F17" s="26">
        <f t="shared" ref="F17:P17" si="8">F13+F16</f>
        <v>43854006.372789942</v>
      </c>
      <c r="G17" s="26">
        <f t="shared" si="8"/>
        <v>47030118.841401227</v>
      </c>
      <c r="H17" s="26">
        <f t="shared" si="8"/>
        <v>49093582.245067477</v>
      </c>
      <c r="I17" s="26">
        <f t="shared" si="8"/>
        <v>45514242.872541614</v>
      </c>
      <c r="J17" s="26">
        <f t="shared" si="8"/>
        <v>47084234.773429327</v>
      </c>
      <c r="K17" s="26">
        <f t="shared" si="8"/>
        <v>47782596.381180435</v>
      </c>
      <c r="L17" s="26">
        <f t="shared" si="8"/>
        <v>50207111.285991743</v>
      </c>
      <c r="M17" s="26">
        <f t="shared" si="8"/>
        <v>50451314.015273675</v>
      </c>
      <c r="N17" s="26">
        <f t="shared" si="8"/>
        <v>58529308.579109304</v>
      </c>
      <c r="O17" s="26">
        <f t="shared" si="8"/>
        <v>63653419.844179116</v>
      </c>
      <c r="P17" s="26">
        <f t="shared" si="8"/>
        <v>50837007.934937529</v>
      </c>
      <c r="Q17" s="26"/>
      <c r="R17" s="26">
        <f t="shared" ref="R17:T17" si="9">R13+R16</f>
        <v>48289798.721970685</v>
      </c>
      <c r="S17" s="26">
        <f t="shared" si="9"/>
        <v>47512419.540911585</v>
      </c>
      <c r="T17" s="26">
        <f t="shared" si="9"/>
        <v>50942689.433620386</v>
      </c>
    </row>
    <row r="18" spans="1:21">
      <c r="A18" s="23">
        <v>11</v>
      </c>
      <c r="C18" s="19" t="s">
        <v>34</v>
      </c>
      <c r="E18" s="26">
        <f>E12</f>
        <v>2071429</v>
      </c>
      <c r="F18" s="26">
        <f t="shared" ref="F18:T18" si="10">F12</f>
        <v>2071816</v>
      </c>
      <c r="G18" s="26">
        <f t="shared" si="10"/>
        <v>2188691</v>
      </c>
      <c r="H18" s="26">
        <f t="shared" si="10"/>
        <v>2214779</v>
      </c>
      <c r="I18" s="26">
        <f t="shared" si="10"/>
        <v>2061687</v>
      </c>
      <c r="J18" s="26">
        <f t="shared" si="10"/>
        <v>2151583</v>
      </c>
      <c r="K18" s="26">
        <f t="shared" si="10"/>
        <v>2067721</v>
      </c>
      <c r="L18" s="26">
        <f t="shared" si="10"/>
        <v>2144934</v>
      </c>
      <c r="M18" s="26">
        <f t="shared" si="10"/>
        <v>2247828</v>
      </c>
      <c r="N18" s="26">
        <f t="shared" si="10"/>
        <v>2487069</v>
      </c>
      <c r="O18" s="26">
        <f t="shared" si="10"/>
        <v>2438510</v>
      </c>
      <c r="P18" s="26">
        <f t="shared" si="10"/>
        <v>2080962</v>
      </c>
      <c r="Q18" s="26"/>
      <c r="R18" s="26">
        <f t="shared" si="10"/>
        <v>2237143.3200000003</v>
      </c>
      <c r="S18" s="26">
        <f t="shared" si="10"/>
        <v>2237561.2800000003</v>
      </c>
      <c r="T18" s="26">
        <f t="shared" si="10"/>
        <v>2363786.2800000003</v>
      </c>
    </row>
    <row r="19" spans="1:21">
      <c r="A19" s="23">
        <v>12</v>
      </c>
      <c r="C19" s="19" t="s">
        <v>41</v>
      </c>
      <c r="D19" s="19" t="s">
        <v>42</v>
      </c>
      <c r="E19" s="29">
        <f>E17/E18</f>
        <v>21.518375745639055</v>
      </c>
      <c r="F19" s="29">
        <f t="shared" ref="F19:P19" si="11">F17/F18</f>
        <v>21.166940680441673</v>
      </c>
      <c r="G19" s="29">
        <f t="shared" si="11"/>
        <v>21.487783721594884</v>
      </c>
      <c r="H19" s="29">
        <f t="shared" si="11"/>
        <v>22.166357115119602</v>
      </c>
      <c r="I19" s="29">
        <f t="shared" si="11"/>
        <v>22.076213737847507</v>
      </c>
      <c r="J19" s="29">
        <f t="shared" si="11"/>
        <v>21.883531694305692</v>
      </c>
      <c r="K19" s="29">
        <f t="shared" si="11"/>
        <v>23.108821925772595</v>
      </c>
      <c r="L19" s="29">
        <f t="shared" si="11"/>
        <v>23.407298912689967</v>
      </c>
      <c r="M19" s="29">
        <f t="shared" si="11"/>
        <v>22.444472626586052</v>
      </c>
      <c r="N19" s="29">
        <f t="shared" si="11"/>
        <v>23.533447837237045</v>
      </c>
      <c r="O19" s="29">
        <f t="shared" si="11"/>
        <v>26.103407344722438</v>
      </c>
      <c r="P19" s="29">
        <f t="shared" si="11"/>
        <v>24.429570523122251</v>
      </c>
      <c r="Q19" s="29"/>
      <c r="R19" s="29">
        <f t="shared" ref="R19:T19" si="12">R17/R18</f>
        <v>21.585473889965474</v>
      </c>
      <c r="S19" s="29">
        <f t="shared" si="12"/>
        <v>21.234019360985538</v>
      </c>
      <c r="T19" s="29">
        <f t="shared" si="12"/>
        <v>21.551309382174932</v>
      </c>
    </row>
    <row r="20" spans="1:21"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1">
      <c r="B21" s="21" t="s">
        <v>43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1">
      <c r="A22" s="23">
        <v>13</v>
      </c>
      <c r="C22" s="19" t="s">
        <v>27</v>
      </c>
      <c r="E22" s="25">
        <f>'UT Hypothetical Actual NPC'!K34</f>
        <v>111955000</v>
      </c>
      <c r="F22" s="25">
        <f>'UT Hypothetical Actual NPC'!L34</f>
        <v>124125000</v>
      </c>
      <c r="G22" s="25">
        <f>'UT Hypothetical Actual NPC'!M34</f>
        <v>130385000</v>
      </c>
      <c r="H22" s="25">
        <f>'UT Hypothetical Actual NPC'!N34</f>
        <v>128447000</v>
      </c>
      <c r="I22" s="25">
        <f>'UT Hypothetical Actual NPC'!O34</f>
        <v>125435000</v>
      </c>
      <c r="J22" s="25">
        <f>'UT Hypothetical Actual NPC'!P34</f>
        <v>125935000</v>
      </c>
      <c r="K22" s="25">
        <f>'UT Hypothetical Actual NPC'!Q34</f>
        <v>114100000</v>
      </c>
      <c r="L22" s="25">
        <f>'UT Hypothetical Actual NPC'!R34</f>
        <v>120905000</v>
      </c>
      <c r="M22" s="25">
        <f>'UT Hypothetical Actual NPC'!S34</f>
        <v>121370000</v>
      </c>
      <c r="N22" s="25">
        <f>'UT Hypothetical Actual NPC'!H34</f>
        <v>139310000</v>
      </c>
      <c r="O22" s="25">
        <f>'UT Hypothetical Actual NPC'!I34</f>
        <v>139310000</v>
      </c>
      <c r="P22" s="25">
        <f>'UT Hypothetical Actual NPC'!J34</f>
        <v>127860000</v>
      </c>
      <c r="Q22" s="25"/>
      <c r="R22" s="25">
        <f>E22*1.08</f>
        <v>120911400.00000001</v>
      </c>
      <c r="S22" s="25">
        <f t="shared" ref="S22:T22" si="13">F22*1.08</f>
        <v>134055000.00000001</v>
      </c>
      <c r="T22" s="25">
        <f t="shared" si="13"/>
        <v>140815800</v>
      </c>
    </row>
    <row r="23" spans="1:21">
      <c r="A23" s="23">
        <v>14</v>
      </c>
      <c r="C23" s="19" t="s">
        <v>28</v>
      </c>
      <c r="E23" s="25">
        <v>4950000</v>
      </c>
      <c r="F23" s="25">
        <v>5020000</v>
      </c>
      <c r="G23" s="25">
        <v>5940000</v>
      </c>
      <c r="H23" s="25">
        <v>5500000</v>
      </c>
      <c r="I23" s="25">
        <v>5180000</v>
      </c>
      <c r="J23" s="25">
        <v>5160000</v>
      </c>
      <c r="K23" s="25">
        <v>5020000</v>
      </c>
      <c r="L23" s="25">
        <v>5000000</v>
      </c>
      <c r="M23" s="25">
        <v>5100000</v>
      </c>
      <c r="N23" s="25">
        <v>5650000</v>
      </c>
      <c r="O23" s="25">
        <v>5520000</v>
      </c>
      <c r="P23" s="25">
        <v>4960000</v>
      </c>
      <c r="Q23" s="25">
        <v>0</v>
      </c>
      <c r="R23" s="25">
        <v>5320000</v>
      </c>
      <c r="S23" s="25">
        <v>5400000</v>
      </c>
      <c r="T23" s="25">
        <v>6390000</v>
      </c>
    </row>
    <row r="24" spans="1:21">
      <c r="A24" s="23">
        <v>15</v>
      </c>
      <c r="C24" s="27" t="s">
        <v>29</v>
      </c>
      <c r="D24" s="27" t="s">
        <v>44</v>
      </c>
      <c r="E24" s="29">
        <f t="shared" ref="E24:T24" si="14">E22/E23</f>
        <v>22.617171717171718</v>
      </c>
      <c r="F24" s="29">
        <f t="shared" si="14"/>
        <v>24.726095617529879</v>
      </c>
      <c r="G24" s="29">
        <f t="shared" si="14"/>
        <v>21.950336700336699</v>
      </c>
      <c r="H24" s="29">
        <f t="shared" si="14"/>
        <v>23.353999999999999</v>
      </c>
      <c r="I24" s="29">
        <f t="shared" si="14"/>
        <v>24.215250965250966</v>
      </c>
      <c r="J24" s="29">
        <f t="shared" si="14"/>
        <v>24.406007751937985</v>
      </c>
      <c r="K24" s="29">
        <f t="shared" si="14"/>
        <v>22.729083665338646</v>
      </c>
      <c r="L24" s="29">
        <f t="shared" si="14"/>
        <v>24.181000000000001</v>
      </c>
      <c r="M24" s="29">
        <f t="shared" si="14"/>
        <v>23.798039215686273</v>
      </c>
      <c r="N24" s="29">
        <f t="shared" si="14"/>
        <v>24.656637168141593</v>
      </c>
      <c r="O24" s="29">
        <f t="shared" si="14"/>
        <v>25.237318840579711</v>
      </c>
      <c r="P24" s="29">
        <f t="shared" si="14"/>
        <v>25.778225806451612</v>
      </c>
      <c r="Q24" s="29"/>
      <c r="R24" s="29">
        <f t="shared" si="14"/>
        <v>22.727706766917297</v>
      </c>
      <c r="S24" s="29">
        <f t="shared" si="14"/>
        <v>24.825000000000003</v>
      </c>
      <c r="T24" s="29">
        <f t="shared" si="14"/>
        <v>22.036901408450703</v>
      </c>
      <c r="U24" s="29"/>
    </row>
    <row r="25" spans="1:21">
      <c r="A25" s="23">
        <v>16</v>
      </c>
      <c r="C25" s="19" t="s">
        <v>31</v>
      </c>
      <c r="E25" s="33">
        <f>E10</f>
        <v>1.0001400489293799</v>
      </c>
      <c r="F25" s="33">
        <f t="shared" ref="F25:T25" si="15">F10</f>
        <v>1.0001400489293799</v>
      </c>
      <c r="G25" s="33">
        <f t="shared" si="15"/>
        <v>1.0001400489293799</v>
      </c>
      <c r="H25" s="33">
        <f t="shared" si="15"/>
        <v>1.0001400489293799</v>
      </c>
      <c r="I25" s="33">
        <f t="shared" si="15"/>
        <v>1.0001400489293799</v>
      </c>
      <c r="J25" s="33">
        <f t="shared" si="15"/>
        <v>1.0001400489293799</v>
      </c>
      <c r="K25" s="33">
        <f t="shared" si="15"/>
        <v>1.0001400489293799</v>
      </c>
      <c r="L25" s="33">
        <f t="shared" si="15"/>
        <v>1.0001400489293799</v>
      </c>
      <c r="M25" s="33">
        <f t="shared" si="15"/>
        <v>1.0001400489293799</v>
      </c>
      <c r="N25" s="33">
        <f t="shared" si="15"/>
        <v>1.0001400489293799</v>
      </c>
      <c r="O25" s="33">
        <f t="shared" si="15"/>
        <v>1.0001400489293799</v>
      </c>
      <c r="P25" s="33">
        <f t="shared" si="15"/>
        <v>1.0001400489293799</v>
      </c>
      <c r="Q25" s="33"/>
      <c r="R25" s="33">
        <f t="shared" si="15"/>
        <v>1.0001599999999999</v>
      </c>
      <c r="S25" s="33">
        <f t="shared" si="15"/>
        <v>1.0001599999999999</v>
      </c>
      <c r="T25" s="33">
        <f t="shared" si="15"/>
        <v>1.0001599999999999</v>
      </c>
    </row>
    <row r="26" spans="1:21">
      <c r="A26" s="23">
        <v>17</v>
      </c>
      <c r="C26" s="19" t="s">
        <v>32</v>
      </c>
      <c r="D26" s="19" t="s">
        <v>45</v>
      </c>
      <c r="E26" s="31">
        <f t="shared" ref="E26:T26" si="16">E24*E25</f>
        <v>22.620339227856309</v>
      </c>
      <c r="F26" s="31">
        <f t="shared" si="16"/>
        <v>24.72955848074886</v>
      </c>
      <c r="G26" s="31">
        <f t="shared" si="16"/>
        <v>21.953410821491108</v>
      </c>
      <c r="H26" s="31">
        <f t="shared" si="16"/>
        <v>23.357270702696738</v>
      </c>
      <c r="I26" s="31">
        <f t="shared" si="16"/>
        <v>24.218642285223314</v>
      </c>
      <c r="J26" s="31">
        <f t="shared" si="16"/>
        <v>24.409425787194081</v>
      </c>
      <c r="K26" s="31">
        <f t="shared" si="16"/>
        <v>22.732266849171761</v>
      </c>
      <c r="L26" s="31">
        <f t="shared" si="16"/>
        <v>24.184386523161336</v>
      </c>
      <c r="M26" s="31">
        <f t="shared" si="16"/>
        <v>23.801372105599771</v>
      </c>
      <c r="N26" s="31">
        <f t="shared" si="16"/>
        <v>24.6600903037791</v>
      </c>
      <c r="O26" s="31">
        <f t="shared" si="16"/>
        <v>25.240853300063755</v>
      </c>
      <c r="P26" s="31">
        <f t="shared" si="16"/>
        <v>25.781836019377121</v>
      </c>
      <c r="Q26" s="31"/>
      <c r="R26" s="31">
        <f t="shared" si="16"/>
        <v>22.731343200000001</v>
      </c>
      <c r="S26" s="31">
        <f t="shared" si="16"/>
        <v>24.828972</v>
      </c>
      <c r="T26" s="31">
        <f t="shared" si="16"/>
        <v>22.040427312676055</v>
      </c>
    </row>
    <row r="27" spans="1:21">
      <c r="A27" s="23">
        <v>18</v>
      </c>
      <c r="C27" s="19" t="s">
        <v>34</v>
      </c>
      <c r="E27" s="25">
        <f>'Allocated Method'!E18*(1.073)</f>
        <v>2092350</v>
      </c>
      <c r="F27" s="25">
        <f>'Allocated Method'!F18*(1.073)</f>
        <v>2092350</v>
      </c>
      <c r="G27" s="25">
        <f>'Allocated Method'!G18*(1.073)</f>
        <v>2414250</v>
      </c>
      <c r="H27" s="25">
        <f>'Allocated Method'!H18*(1.073)</f>
        <v>2253300</v>
      </c>
      <c r="I27" s="25">
        <f>'Allocated Method'!I18*(1.073)</f>
        <v>2146000</v>
      </c>
      <c r="J27" s="25">
        <f>'Allocated Method'!J18*(1.073)</f>
        <v>2156730</v>
      </c>
      <c r="K27" s="25">
        <f>'Allocated Method'!K18*(1.073)</f>
        <v>2146000</v>
      </c>
      <c r="L27" s="25">
        <f>'Allocated Method'!L18*(1.073)</f>
        <v>2146000</v>
      </c>
      <c r="M27" s="25">
        <f>'Allocated Method'!M18*(1.073)</f>
        <v>2253300</v>
      </c>
      <c r="N27" s="25">
        <f>'Allocated Method'!N18*(1.073)</f>
        <v>2521550</v>
      </c>
      <c r="O27" s="25">
        <f>'Allocated Method'!O18*(1.073)</f>
        <v>2467900</v>
      </c>
      <c r="P27" s="25">
        <f>'Allocated Method'!P18*(1.073)</f>
        <v>2146000</v>
      </c>
      <c r="Q27" s="25">
        <f>'Allocated Method'!Q18*(1.073)</f>
        <v>0</v>
      </c>
      <c r="R27" s="25">
        <f>'Allocated Method'!R18*(1.073)</f>
        <v>2259738</v>
      </c>
      <c r="S27" s="25">
        <f>'Allocated Method'!S18*(1.073)</f>
        <v>2259738</v>
      </c>
      <c r="T27" s="25">
        <f>'Allocated Method'!T18*(1.073)</f>
        <v>2607390</v>
      </c>
    </row>
    <row r="28" spans="1:21">
      <c r="A28" s="23">
        <v>19</v>
      </c>
      <c r="C28" s="19" t="s">
        <v>35</v>
      </c>
      <c r="D28" s="19" t="s">
        <v>46</v>
      </c>
      <c r="E28" s="25">
        <f t="shared" ref="E28:T28" si="17">E26*E27</f>
        <v>47329666.783405147</v>
      </c>
      <c r="F28" s="25">
        <f t="shared" si="17"/>
        <v>51742891.687194876</v>
      </c>
      <c r="G28" s="25">
        <f t="shared" si="17"/>
        <v>53001022.075784907</v>
      </c>
      <c r="H28" s="25">
        <f t="shared" si="17"/>
        <v>52630938.074386559</v>
      </c>
      <c r="I28" s="25">
        <f t="shared" si="17"/>
        <v>51973206.344089232</v>
      </c>
      <c r="J28" s="25">
        <f t="shared" si="17"/>
        <v>52644540.878015094</v>
      </c>
      <c r="K28" s="25">
        <f t="shared" si="17"/>
        <v>48783444.658322603</v>
      </c>
      <c r="L28" s="25">
        <f t="shared" si="17"/>
        <v>51899693.478704229</v>
      </c>
      <c r="M28" s="25">
        <f t="shared" si="17"/>
        <v>53631631.765547968</v>
      </c>
      <c r="N28" s="25">
        <f t="shared" si="17"/>
        <v>62181650.705494188</v>
      </c>
      <c r="O28" s="25">
        <f t="shared" si="17"/>
        <v>62291901.859227337</v>
      </c>
      <c r="P28" s="25">
        <f t="shared" si="17"/>
        <v>55327820.097583301</v>
      </c>
      <c r="Q28" s="25"/>
      <c r="R28" s="25">
        <f t="shared" si="17"/>
        <v>51366880.020081602</v>
      </c>
      <c r="S28" s="25">
        <f t="shared" si="17"/>
        <v>56106971.529335998</v>
      </c>
      <c r="T28" s="25">
        <f t="shared" si="17"/>
        <v>57467989.770798422</v>
      </c>
    </row>
    <row r="30" spans="1:21">
      <c r="A30" s="23">
        <v>20</v>
      </c>
      <c r="C30" s="19" t="s">
        <v>47</v>
      </c>
      <c r="E30" s="25">
        <v>-6000000</v>
      </c>
      <c r="F30" s="25">
        <v>-6000000</v>
      </c>
      <c r="G30" s="25">
        <v>-6000000</v>
      </c>
      <c r="H30" s="25">
        <v>-6000000</v>
      </c>
      <c r="I30" s="25">
        <v>-6000000</v>
      </c>
      <c r="J30" s="25">
        <v>-6000000</v>
      </c>
      <c r="K30" s="25">
        <v>-6000000</v>
      </c>
      <c r="L30" s="25">
        <v>-6000000</v>
      </c>
      <c r="M30" s="25">
        <v>-6000000</v>
      </c>
      <c r="N30" s="25">
        <v>-6000000</v>
      </c>
      <c r="O30" s="25">
        <v>-6000000</v>
      </c>
      <c r="P30" s="25">
        <v>-6000000</v>
      </c>
      <c r="Q30" s="25">
        <v>0</v>
      </c>
      <c r="R30" s="25">
        <v>-6000000</v>
      </c>
      <c r="S30" s="25">
        <v>-6000000</v>
      </c>
      <c r="T30" s="25">
        <v>-6000000</v>
      </c>
    </row>
    <row r="31" spans="1:21">
      <c r="A31" s="23">
        <v>21</v>
      </c>
      <c r="C31" s="19" t="s">
        <v>48</v>
      </c>
      <c r="E31" s="30">
        <v>0.43284109999999998</v>
      </c>
      <c r="F31" s="30">
        <v>0.43284109999999998</v>
      </c>
      <c r="G31" s="30">
        <v>0.43284109999999998</v>
      </c>
      <c r="H31" s="30">
        <v>0.43284109999999998</v>
      </c>
      <c r="I31" s="30">
        <v>0.43284109999999998</v>
      </c>
      <c r="J31" s="30">
        <v>0.43284109999999998</v>
      </c>
      <c r="K31" s="30">
        <v>0.43284109999999998</v>
      </c>
      <c r="L31" s="30">
        <v>0.43284109999999998</v>
      </c>
      <c r="M31" s="30">
        <v>0.43284109999999998</v>
      </c>
      <c r="N31" s="30">
        <v>0.43284109999999998</v>
      </c>
      <c r="O31" s="30">
        <v>0.43284109999999998</v>
      </c>
      <c r="P31" s="30">
        <v>0.43284109999999998</v>
      </c>
      <c r="Q31" s="30"/>
      <c r="R31" s="30">
        <f>P31</f>
        <v>0.43284109999999998</v>
      </c>
      <c r="S31" s="30">
        <f>R31</f>
        <v>0.43284109999999998</v>
      </c>
      <c r="T31" s="30">
        <f>S31</f>
        <v>0.43284109999999998</v>
      </c>
    </row>
    <row r="32" spans="1:21">
      <c r="A32" s="23">
        <v>22</v>
      </c>
      <c r="C32" s="19" t="s">
        <v>49</v>
      </c>
      <c r="D32" s="19" t="s">
        <v>50</v>
      </c>
      <c r="E32" s="26">
        <f>E30*E31</f>
        <v>-2597046.6</v>
      </c>
      <c r="F32" s="26">
        <f t="shared" ref="F32:T32" si="18">F30*F31</f>
        <v>-2597046.6</v>
      </c>
      <c r="G32" s="26">
        <f t="shared" si="18"/>
        <v>-2597046.6</v>
      </c>
      <c r="H32" s="26">
        <f t="shared" si="18"/>
        <v>-2597046.6</v>
      </c>
      <c r="I32" s="26">
        <f t="shared" si="18"/>
        <v>-2597046.6</v>
      </c>
      <c r="J32" s="26">
        <f t="shared" si="18"/>
        <v>-2597046.6</v>
      </c>
      <c r="K32" s="26">
        <f t="shared" si="18"/>
        <v>-2597046.6</v>
      </c>
      <c r="L32" s="26">
        <f t="shared" si="18"/>
        <v>-2597046.6</v>
      </c>
      <c r="M32" s="26">
        <f t="shared" si="18"/>
        <v>-2597046.6</v>
      </c>
      <c r="N32" s="26">
        <f t="shared" si="18"/>
        <v>-2597046.6</v>
      </c>
      <c r="O32" s="26">
        <f t="shared" si="18"/>
        <v>-2597046.6</v>
      </c>
      <c r="P32" s="26">
        <f t="shared" si="18"/>
        <v>-2597046.6</v>
      </c>
      <c r="Q32" s="26"/>
      <c r="R32" s="26">
        <f t="shared" si="18"/>
        <v>-2597046.6</v>
      </c>
      <c r="S32" s="26">
        <f t="shared" si="18"/>
        <v>-2597046.6</v>
      </c>
      <c r="T32" s="26">
        <f t="shared" si="18"/>
        <v>-2597046.6</v>
      </c>
    </row>
    <row r="33" spans="1:20">
      <c r="A33" s="23">
        <v>23</v>
      </c>
      <c r="C33" s="19" t="s">
        <v>51</v>
      </c>
      <c r="E33" s="26">
        <v>-400000</v>
      </c>
      <c r="F33" s="26">
        <v>-400000</v>
      </c>
      <c r="G33" s="26">
        <v>-400000</v>
      </c>
      <c r="H33" s="26">
        <v>-400000</v>
      </c>
      <c r="I33" s="26">
        <v>-400000</v>
      </c>
      <c r="J33" s="26">
        <v>-400000</v>
      </c>
      <c r="K33" s="26">
        <v>-400000</v>
      </c>
      <c r="L33" s="26">
        <v>-400000</v>
      </c>
      <c r="M33" s="26">
        <v>-400000</v>
      </c>
      <c r="N33" s="26">
        <v>-400000</v>
      </c>
      <c r="O33" s="26">
        <v>-400000</v>
      </c>
      <c r="P33" s="26">
        <v>-400000</v>
      </c>
      <c r="Q33" s="26">
        <v>0</v>
      </c>
      <c r="R33" s="26">
        <v>-400000</v>
      </c>
      <c r="S33" s="26">
        <v>-400000</v>
      </c>
      <c r="T33" s="26">
        <v>-400000</v>
      </c>
    </row>
    <row r="34" spans="1:20">
      <c r="A34" s="23">
        <v>24</v>
      </c>
      <c r="C34" s="19" t="s">
        <v>52</v>
      </c>
      <c r="E34" s="30">
        <v>0.42586659999999998</v>
      </c>
      <c r="F34" s="30">
        <v>0.42586659999999998</v>
      </c>
      <c r="G34" s="30">
        <v>0.42586659999999998</v>
      </c>
      <c r="H34" s="30">
        <v>0.42586659999999998</v>
      </c>
      <c r="I34" s="30">
        <v>0.42586659999999998</v>
      </c>
      <c r="J34" s="30">
        <v>0.42586659999999998</v>
      </c>
      <c r="K34" s="30">
        <v>0.42586659999999998</v>
      </c>
      <c r="L34" s="30">
        <v>0.42586659999999998</v>
      </c>
      <c r="M34" s="30">
        <v>0.42586659999999998</v>
      </c>
      <c r="N34" s="30">
        <v>0.42586659999999998</v>
      </c>
      <c r="O34" s="30">
        <v>0.42586659999999998</v>
      </c>
      <c r="P34" s="30">
        <v>0.42586659999999998</v>
      </c>
      <c r="Q34" s="30"/>
      <c r="R34" s="30">
        <f>P34</f>
        <v>0.42586659999999998</v>
      </c>
      <c r="S34" s="30">
        <f>R34</f>
        <v>0.42586659999999998</v>
      </c>
      <c r="T34" s="30">
        <f>S34</f>
        <v>0.42586659999999998</v>
      </c>
    </row>
    <row r="35" spans="1:20">
      <c r="A35" s="23">
        <v>25</v>
      </c>
      <c r="C35" s="19" t="s">
        <v>53</v>
      </c>
      <c r="D35" s="19" t="s">
        <v>54</v>
      </c>
      <c r="E35" s="26">
        <f t="shared" ref="E35:P35" si="19">E33*E34</f>
        <v>-170346.63999999998</v>
      </c>
      <c r="F35" s="26">
        <f t="shared" si="19"/>
        <v>-170346.63999999998</v>
      </c>
      <c r="G35" s="26">
        <f t="shared" si="19"/>
        <v>-170346.63999999998</v>
      </c>
      <c r="H35" s="26">
        <f t="shared" si="19"/>
        <v>-170346.63999999998</v>
      </c>
      <c r="I35" s="26">
        <f t="shared" si="19"/>
        <v>-170346.63999999998</v>
      </c>
      <c r="J35" s="26">
        <f t="shared" si="19"/>
        <v>-170346.63999999998</v>
      </c>
      <c r="K35" s="26">
        <f t="shared" si="19"/>
        <v>-170346.63999999998</v>
      </c>
      <c r="L35" s="26">
        <f t="shared" si="19"/>
        <v>-170346.63999999998</v>
      </c>
      <c r="M35" s="26">
        <f t="shared" si="19"/>
        <v>-170346.63999999998</v>
      </c>
      <c r="N35" s="26">
        <f t="shared" si="19"/>
        <v>-170346.63999999998</v>
      </c>
      <c r="O35" s="26">
        <f t="shared" si="19"/>
        <v>-170346.63999999998</v>
      </c>
      <c r="P35" s="26">
        <f t="shared" si="19"/>
        <v>-170346.63999999998</v>
      </c>
      <c r="Q35" s="26"/>
      <c r="R35" s="26">
        <f t="shared" ref="R35:T35" si="20">R33*R34</f>
        <v>-170346.63999999998</v>
      </c>
      <c r="S35" s="26">
        <f t="shared" si="20"/>
        <v>-170346.63999999998</v>
      </c>
      <c r="T35" s="26">
        <f t="shared" si="20"/>
        <v>-170346.63999999998</v>
      </c>
    </row>
    <row r="36" spans="1:20">
      <c r="A36" s="23">
        <v>26</v>
      </c>
      <c r="C36" s="19" t="s">
        <v>55</v>
      </c>
      <c r="D36" s="19" t="s">
        <v>56</v>
      </c>
      <c r="E36" s="26">
        <f>E32+E35</f>
        <v>-2767393.24</v>
      </c>
      <c r="F36" s="26">
        <f t="shared" ref="F36:P36" si="21">F32+F35</f>
        <v>-2767393.24</v>
      </c>
      <c r="G36" s="26">
        <f t="shared" si="21"/>
        <v>-2767393.24</v>
      </c>
      <c r="H36" s="26">
        <f t="shared" si="21"/>
        <v>-2767393.24</v>
      </c>
      <c r="I36" s="26">
        <f t="shared" si="21"/>
        <v>-2767393.24</v>
      </c>
      <c r="J36" s="26">
        <f t="shared" si="21"/>
        <v>-2767393.24</v>
      </c>
      <c r="K36" s="26">
        <f t="shared" si="21"/>
        <v>-2767393.24</v>
      </c>
      <c r="L36" s="26">
        <f t="shared" si="21"/>
        <v>-2767393.24</v>
      </c>
      <c r="M36" s="26">
        <f t="shared" si="21"/>
        <v>-2767393.24</v>
      </c>
      <c r="N36" s="26">
        <f t="shared" si="21"/>
        <v>-2767393.24</v>
      </c>
      <c r="O36" s="26">
        <f t="shared" si="21"/>
        <v>-2767393.24</v>
      </c>
      <c r="P36" s="26">
        <f t="shared" si="21"/>
        <v>-2767393.24</v>
      </c>
      <c r="Q36" s="26"/>
      <c r="R36" s="26">
        <f t="shared" ref="R36:T36" si="22">R32+R35</f>
        <v>-2767393.24</v>
      </c>
      <c r="S36" s="26">
        <f t="shared" si="22"/>
        <v>-2767393.24</v>
      </c>
      <c r="T36" s="26">
        <f t="shared" si="22"/>
        <v>-2767393.24</v>
      </c>
    </row>
    <row r="37" spans="1:20">
      <c r="A37" s="23">
        <v>27</v>
      </c>
      <c r="C37" s="19" t="s">
        <v>39</v>
      </c>
      <c r="D37" s="19" t="s">
        <v>57</v>
      </c>
      <c r="E37" s="26">
        <f>E28+E36</f>
        <v>44562273.543405145</v>
      </c>
      <c r="F37" s="26">
        <f t="shared" ref="F37:P37" si="23">F28+F36</f>
        <v>48975498.447194874</v>
      </c>
      <c r="G37" s="26">
        <f t="shared" si="23"/>
        <v>50233628.835784905</v>
      </c>
      <c r="H37" s="26">
        <f t="shared" si="23"/>
        <v>49863544.834386557</v>
      </c>
      <c r="I37" s="26">
        <f t="shared" si="23"/>
        <v>49205813.10408923</v>
      </c>
      <c r="J37" s="26">
        <f t="shared" si="23"/>
        <v>49877147.638015091</v>
      </c>
      <c r="K37" s="26">
        <f t="shared" si="23"/>
        <v>46016051.4183226</v>
      </c>
      <c r="L37" s="26">
        <f t="shared" si="23"/>
        <v>49132300.238704227</v>
      </c>
      <c r="M37" s="26">
        <f t="shared" si="23"/>
        <v>50864238.525547966</v>
      </c>
      <c r="N37" s="26">
        <f t="shared" si="23"/>
        <v>59414257.465494186</v>
      </c>
      <c r="O37" s="26">
        <f t="shared" si="23"/>
        <v>59524508.619227335</v>
      </c>
      <c r="P37" s="26">
        <f t="shared" si="23"/>
        <v>52560426.857583299</v>
      </c>
      <c r="Q37" s="26"/>
      <c r="R37" s="26">
        <f t="shared" ref="R37:T37" si="24">R28+R36</f>
        <v>48599486.7800816</v>
      </c>
      <c r="S37" s="26">
        <f t="shared" si="24"/>
        <v>53339578.289335996</v>
      </c>
      <c r="T37" s="26">
        <f t="shared" si="24"/>
        <v>54700596.53079842</v>
      </c>
    </row>
    <row r="38" spans="1:20">
      <c r="A38" s="23">
        <v>28</v>
      </c>
      <c r="C38" s="19" t="s">
        <v>34</v>
      </c>
      <c r="E38" s="26">
        <f>E27</f>
        <v>2092350</v>
      </c>
      <c r="F38" s="26">
        <f t="shared" ref="F38:T38" si="25">F27</f>
        <v>2092350</v>
      </c>
      <c r="G38" s="26">
        <f t="shared" si="25"/>
        <v>2414250</v>
      </c>
      <c r="H38" s="26">
        <f t="shared" si="25"/>
        <v>2253300</v>
      </c>
      <c r="I38" s="26">
        <f t="shared" si="25"/>
        <v>2146000</v>
      </c>
      <c r="J38" s="26">
        <f t="shared" si="25"/>
        <v>2156730</v>
      </c>
      <c r="K38" s="26">
        <f t="shared" si="25"/>
        <v>2146000</v>
      </c>
      <c r="L38" s="26">
        <f t="shared" si="25"/>
        <v>2146000</v>
      </c>
      <c r="M38" s="26">
        <f t="shared" si="25"/>
        <v>2253300</v>
      </c>
      <c r="N38" s="26">
        <f t="shared" si="25"/>
        <v>2521550</v>
      </c>
      <c r="O38" s="26">
        <f t="shared" si="25"/>
        <v>2467900</v>
      </c>
      <c r="P38" s="26">
        <f t="shared" si="25"/>
        <v>2146000</v>
      </c>
      <c r="Q38" s="26"/>
      <c r="R38" s="26">
        <f t="shared" si="25"/>
        <v>2259738</v>
      </c>
      <c r="S38" s="26">
        <f t="shared" si="25"/>
        <v>2259738</v>
      </c>
      <c r="T38" s="26">
        <f t="shared" si="25"/>
        <v>2607390</v>
      </c>
    </row>
    <row r="39" spans="1:20">
      <c r="A39" s="23">
        <v>29</v>
      </c>
      <c r="C39" s="19" t="s">
        <v>41</v>
      </c>
      <c r="D39" s="19" t="s">
        <v>58</v>
      </c>
      <c r="E39" s="29">
        <f>E37/E38</f>
        <v>21.297714791218077</v>
      </c>
      <c r="F39" s="29">
        <f t="shared" ref="F39:P39" si="26">F37/F38</f>
        <v>23.406934044110628</v>
      </c>
      <c r="G39" s="29">
        <f t="shared" si="26"/>
        <v>20.807136309737974</v>
      </c>
      <c r="H39" s="29">
        <f t="shared" si="26"/>
        <v>22.129119440104095</v>
      </c>
      <c r="I39" s="29">
        <f t="shared" si="26"/>
        <v>22.92908345950104</v>
      </c>
      <c r="J39" s="29">
        <f t="shared" si="26"/>
        <v>23.126282677022665</v>
      </c>
      <c r="K39" s="29">
        <f t="shared" si="26"/>
        <v>21.442708023449487</v>
      </c>
      <c r="L39" s="29">
        <f t="shared" si="26"/>
        <v>22.894827697439062</v>
      </c>
      <c r="M39" s="29">
        <f t="shared" si="26"/>
        <v>22.573220843007132</v>
      </c>
      <c r="N39" s="29">
        <f t="shared" si="26"/>
        <v>23.56259343082397</v>
      </c>
      <c r="O39" s="29">
        <f t="shared" si="26"/>
        <v>24.119497799435688</v>
      </c>
      <c r="P39" s="29">
        <f t="shared" si="26"/>
        <v>24.492277193654846</v>
      </c>
      <c r="Q39" s="29"/>
      <c r="R39" s="29">
        <f t="shared" ref="R39:T39" si="27">R37/R38</f>
        <v>21.506690943853492</v>
      </c>
      <c r="S39" s="29">
        <f t="shared" si="27"/>
        <v>23.604319743853488</v>
      </c>
      <c r="T39" s="29">
        <f t="shared" si="27"/>
        <v>20.979062024015747</v>
      </c>
    </row>
    <row r="41" spans="1:20">
      <c r="B41" s="21" t="s">
        <v>59</v>
      </c>
    </row>
    <row r="42" spans="1:20">
      <c r="A42" s="23">
        <v>30</v>
      </c>
      <c r="C42" s="19" t="s">
        <v>60</v>
      </c>
      <c r="D42" s="19" t="s">
        <v>61</v>
      </c>
      <c r="E42" s="34">
        <f t="shared" ref="E42:P42" si="28">E39-E19</f>
        <v>-0.22066095442097833</v>
      </c>
      <c r="F42" s="34">
        <f t="shared" si="28"/>
        <v>2.2399933636689546</v>
      </c>
      <c r="G42" s="34">
        <f t="shared" si="28"/>
        <v>-0.68064741185690991</v>
      </c>
      <c r="H42" s="34">
        <f t="shared" si="28"/>
        <v>-3.7237675015507676E-2</v>
      </c>
      <c r="I42" s="34">
        <f t="shared" si="28"/>
        <v>0.85286972165353347</v>
      </c>
      <c r="J42" s="34">
        <f t="shared" si="28"/>
        <v>1.2427509827169736</v>
      </c>
      <c r="K42" s="34">
        <f t="shared" si="28"/>
        <v>-1.666113902323108</v>
      </c>
      <c r="L42" s="34">
        <f t="shared" si="28"/>
        <v>-0.51247121525090478</v>
      </c>
      <c r="M42" s="34">
        <f t="shared" si="28"/>
        <v>0.12874821642108003</v>
      </c>
      <c r="N42" s="34">
        <f t="shared" si="28"/>
        <v>2.9145593586925145E-2</v>
      </c>
      <c r="O42" s="34">
        <f t="shared" si="28"/>
        <v>-1.9839095452867497</v>
      </c>
      <c r="P42" s="34">
        <f t="shared" si="28"/>
        <v>6.2706670532595155E-2</v>
      </c>
      <c r="Q42" s="34"/>
      <c r="R42" s="34">
        <f>R39-R19</f>
        <v>-7.8782946111982E-2</v>
      </c>
      <c r="S42" s="34">
        <f>S39-S19</f>
        <v>2.3703003828679492</v>
      </c>
      <c r="T42" s="34">
        <f>T39-T19</f>
        <v>-0.57224735815918493</v>
      </c>
    </row>
    <row r="43" spans="1:20">
      <c r="A43" s="23">
        <v>31</v>
      </c>
      <c r="C43" s="19" t="s">
        <v>62</v>
      </c>
      <c r="E43" s="26">
        <f>E38</f>
        <v>2092350</v>
      </c>
      <c r="F43" s="26">
        <f t="shared" ref="F43:T43" si="29">F38</f>
        <v>2092350</v>
      </c>
      <c r="G43" s="26">
        <f t="shared" si="29"/>
        <v>2414250</v>
      </c>
      <c r="H43" s="26">
        <f t="shared" si="29"/>
        <v>2253300</v>
      </c>
      <c r="I43" s="26">
        <f t="shared" si="29"/>
        <v>2146000</v>
      </c>
      <c r="J43" s="26">
        <f t="shared" si="29"/>
        <v>2156730</v>
      </c>
      <c r="K43" s="26">
        <f t="shared" si="29"/>
        <v>2146000</v>
      </c>
      <c r="L43" s="26">
        <f t="shared" si="29"/>
        <v>2146000</v>
      </c>
      <c r="M43" s="26">
        <f t="shared" si="29"/>
        <v>2253300</v>
      </c>
      <c r="N43" s="26">
        <f t="shared" si="29"/>
        <v>2521550</v>
      </c>
      <c r="O43" s="26">
        <f t="shared" si="29"/>
        <v>2467900</v>
      </c>
      <c r="P43" s="26">
        <f t="shared" si="29"/>
        <v>2146000</v>
      </c>
      <c r="Q43" s="26"/>
      <c r="R43" s="26">
        <f t="shared" si="29"/>
        <v>2259738</v>
      </c>
      <c r="S43" s="26">
        <f t="shared" si="29"/>
        <v>2259738</v>
      </c>
      <c r="T43" s="26">
        <f t="shared" si="29"/>
        <v>2607390</v>
      </c>
    </row>
    <row r="44" spans="1:20">
      <c r="A44" s="23">
        <v>32</v>
      </c>
      <c r="C44" s="19" t="s">
        <v>63</v>
      </c>
      <c r="D44" s="19" t="s">
        <v>64</v>
      </c>
      <c r="E44" s="25">
        <f>E42*E43</f>
        <v>-461699.94798273401</v>
      </c>
      <c r="F44" s="25">
        <f t="shared" ref="F44:P44" si="30">F42*F43</f>
        <v>4686850.1144727375</v>
      </c>
      <c r="G44" s="25">
        <f t="shared" si="30"/>
        <v>-1643253.0140755447</v>
      </c>
      <c r="H44" s="25">
        <f t="shared" si="30"/>
        <v>-83907.65311244344</v>
      </c>
      <c r="I44" s="25">
        <f t="shared" si="30"/>
        <v>1830258.4226684829</v>
      </c>
      <c r="J44" s="25">
        <f t="shared" si="30"/>
        <v>2680278.3269551783</v>
      </c>
      <c r="K44" s="25">
        <f t="shared" si="30"/>
        <v>-3575480.4343853896</v>
      </c>
      <c r="L44" s="25">
        <f t="shared" si="30"/>
        <v>-1099763.2279284417</v>
      </c>
      <c r="M44" s="25">
        <f t="shared" si="30"/>
        <v>290108.35606161965</v>
      </c>
      <c r="N44" s="25">
        <f t="shared" si="30"/>
        <v>73492.071509111105</v>
      </c>
      <c r="O44" s="25">
        <f t="shared" si="30"/>
        <v>-4896090.3668131698</v>
      </c>
      <c r="P44" s="25">
        <f t="shared" si="30"/>
        <v>134568.51496294921</v>
      </c>
      <c r="Q44" s="25"/>
      <c r="R44" s="25">
        <f t="shared" ref="R44:T44" si="31">R42*R43</f>
        <v>-178028.81708119798</v>
      </c>
      <c r="S44" s="25">
        <f t="shared" si="31"/>
        <v>5356257.8465812542</v>
      </c>
      <c r="T44" s="25">
        <f t="shared" si="31"/>
        <v>-1492072.0391906772</v>
      </c>
    </row>
    <row r="45" spans="1:20">
      <c r="A45" s="23">
        <v>33</v>
      </c>
      <c r="C45" s="19" t="s">
        <v>16</v>
      </c>
      <c r="E45" s="19">
        <v>0.7</v>
      </c>
      <c r="F45" s="19">
        <v>0.7</v>
      </c>
      <c r="G45" s="19">
        <v>0.7</v>
      </c>
      <c r="H45" s="19">
        <v>0.7</v>
      </c>
      <c r="I45" s="19">
        <v>0.7</v>
      </c>
      <c r="J45" s="19">
        <v>0.7</v>
      </c>
      <c r="K45" s="19">
        <v>0.7</v>
      </c>
      <c r="L45" s="19">
        <v>0.7</v>
      </c>
      <c r="M45" s="19">
        <v>0.7</v>
      </c>
      <c r="N45" s="19">
        <v>0.7</v>
      </c>
      <c r="O45" s="19">
        <v>0.7</v>
      </c>
      <c r="P45" s="19">
        <v>0.7</v>
      </c>
      <c r="R45" s="19">
        <v>0.7</v>
      </c>
      <c r="S45" s="19">
        <v>0.7</v>
      </c>
      <c r="T45" s="19">
        <v>0.7</v>
      </c>
    </row>
    <row r="46" spans="1:20">
      <c r="A46" s="23">
        <v>34</v>
      </c>
      <c r="C46" s="19" t="s">
        <v>65</v>
      </c>
      <c r="E46" s="26">
        <f>E44*E45</f>
        <v>-323189.96358791378</v>
      </c>
      <c r="F46" s="26">
        <f t="shared" ref="F46:P46" si="32">F44*F45</f>
        <v>3280795.0801309161</v>
      </c>
      <c r="G46" s="26">
        <f t="shared" si="32"/>
        <v>-1150277.1098528812</v>
      </c>
      <c r="H46" s="26">
        <f t="shared" si="32"/>
        <v>-58735.357178710401</v>
      </c>
      <c r="I46" s="26">
        <f t="shared" si="32"/>
        <v>1281180.8958679379</v>
      </c>
      <c r="J46" s="26">
        <f t="shared" si="32"/>
        <v>1876194.8288686248</v>
      </c>
      <c r="K46" s="26">
        <f t="shared" si="32"/>
        <v>-2502836.3040697724</v>
      </c>
      <c r="L46" s="26">
        <f t="shared" si="32"/>
        <v>-769834.25954990915</v>
      </c>
      <c r="M46" s="26">
        <f t="shared" si="32"/>
        <v>203075.84924313374</v>
      </c>
      <c r="N46" s="26">
        <f t="shared" si="32"/>
        <v>51444.450056377769</v>
      </c>
      <c r="O46" s="26">
        <f t="shared" si="32"/>
        <v>-3427263.2567692185</v>
      </c>
      <c r="P46" s="26">
        <f t="shared" si="32"/>
        <v>94197.960474064443</v>
      </c>
      <c r="R46" s="26">
        <f t="shared" ref="R46:T46" si="33">R44*R45</f>
        <v>-124620.17195683857</v>
      </c>
      <c r="S46" s="26">
        <f t="shared" si="33"/>
        <v>3749380.4926068778</v>
      </c>
      <c r="T46" s="26">
        <f t="shared" si="33"/>
        <v>-1044450.427433474</v>
      </c>
    </row>
    <row r="48" spans="1:20">
      <c r="B48" s="21" t="s">
        <v>66</v>
      </c>
      <c r="C48" s="35"/>
      <c r="E48" s="25"/>
    </row>
    <row r="49" spans="1:20">
      <c r="A49" s="23">
        <v>35</v>
      </c>
      <c r="B49" s="36"/>
      <c r="C49" s="19" t="s">
        <v>67</v>
      </c>
      <c r="E49" s="37">
        <v>0</v>
      </c>
      <c r="F49" s="26">
        <f>E56</f>
        <v>-323997.93849688355</v>
      </c>
      <c r="G49" s="26">
        <f>F56</f>
        <v>2963379.1396418754</v>
      </c>
      <c r="H49" s="38">
        <f t="shared" ref="H49:P49" si="34">G56</f>
        <v>1825043.2327125715</v>
      </c>
      <c r="I49" s="38">
        <f t="shared" si="34"/>
        <v>1834168.4488761344</v>
      </c>
      <c r="J49" s="38">
        <f t="shared" si="34"/>
        <v>1843339.291120515</v>
      </c>
      <c r="K49" s="38">
        <f t="shared" si="34"/>
        <v>1852555.9875761175</v>
      </c>
      <c r="L49" s="38">
        <f t="shared" si="34"/>
        <v>1861818.7675139981</v>
      </c>
      <c r="M49" s="38">
        <f t="shared" si="34"/>
        <v>1871127.861351568</v>
      </c>
      <c r="N49" s="38">
        <f t="shared" si="34"/>
        <v>1713381.6963263033</v>
      </c>
      <c r="O49" s="38">
        <f t="shared" si="34"/>
        <v>1534953.7285316237</v>
      </c>
      <c r="P49" s="38">
        <f t="shared" si="34"/>
        <v>1359612.2352868286</v>
      </c>
      <c r="Q49" s="39"/>
      <c r="R49" s="38">
        <f>P56</f>
        <v>1207265.7209089557</v>
      </c>
      <c r="S49" s="38">
        <f>R56</f>
        <v>1045722.811454815</v>
      </c>
      <c r="T49" s="38">
        <f>S56</f>
        <v>883372.1874534036</v>
      </c>
    </row>
    <row r="50" spans="1:20">
      <c r="A50" s="23">
        <v>36</v>
      </c>
      <c r="B50" s="36"/>
      <c r="C50" s="19" t="s">
        <v>68</v>
      </c>
      <c r="D50" s="39" t="s">
        <v>69</v>
      </c>
      <c r="E50" s="26">
        <f>E46</f>
        <v>-323189.96358791378</v>
      </c>
      <c r="F50" s="26">
        <f t="shared" ref="F50:G50" si="35">F46</f>
        <v>3280795.0801309161</v>
      </c>
      <c r="G50" s="26">
        <f t="shared" si="35"/>
        <v>-1150277.1098528812</v>
      </c>
      <c r="H50" s="38"/>
      <c r="I50" s="38"/>
      <c r="J50" s="38"/>
      <c r="K50" s="38"/>
      <c r="L50" s="38"/>
      <c r="M50" s="38"/>
      <c r="N50" s="38"/>
      <c r="O50" s="38"/>
      <c r="P50" s="38"/>
      <c r="Q50" s="39"/>
      <c r="R50" s="39"/>
      <c r="S50" s="39"/>
      <c r="T50" s="39"/>
    </row>
    <row r="51" spans="1:20">
      <c r="A51" s="23">
        <v>37</v>
      </c>
      <c r="B51" s="36"/>
      <c r="C51" s="19" t="s">
        <v>70</v>
      </c>
      <c r="D51" s="39"/>
      <c r="H51" s="38"/>
      <c r="I51" s="38"/>
      <c r="J51" s="38"/>
      <c r="K51" s="38"/>
      <c r="L51" s="38"/>
      <c r="M51" s="40">
        <v>23573605</v>
      </c>
      <c r="N51" s="38"/>
      <c r="O51" s="38"/>
      <c r="P51" s="38"/>
      <c r="Q51" s="39"/>
      <c r="R51" s="39"/>
      <c r="S51" s="39"/>
      <c r="T51" s="39"/>
    </row>
    <row r="52" spans="1:20">
      <c r="A52" s="23">
        <v>38</v>
      </c>
      <c r="B52" s="36"/>
      <c r="C52" s="19" t="s">
        <v>71</v>
      </c>
      <c r="D52" s="39"/>
      <c r="H52" s="38"/>
      <c r="I52" s="38"/>
      <c r="J52" s="38"/>
      <c r="K52" s="38"/>
      <c r="L52" s="38"/>
      <c r="M52" s="41">
        <f>L56/M51</f>
        <v>7.9373853144292864E-2</v>
      </c>
      <c r="N52" s="41">
        <f>M52</f>
        <v>7.9373853144292864E-2</v>
      </c>
      <c r="O52" s="41">
        <f t="shared" ref="O52:P52" si="36">N52</f>
        <v>7.9373853144292864E-2</v>
      </c>
      <c r="P52" s="41">
        <f t="shared" si="36"/>
        <v>7.9373853144292864E-2</v>
      </c>
      <c r="Q52" s="39"/>
      <c r="R52" s="42">
        <f>P52</f>
        <v>7.9373853144292864E-2</v>
      </c>
      <c r="S52" s="42">
        <f>R52</f>
        <v>7.9373853144292864E-2</v>
      </c>
      <c r="T52" s="42">
        <f>S52</f>
        <v>7.9373853144292864E-2</v>
      </c>
    </row>
    <row r="53" spans="1:20">
      <c r="A53" s="23">
        <v>39</v>
      </c>
      <c r="B53" s="36"/>
      <c r="C53" s="19" t="s">
        <v>72</v>
      </c>
      <c r="D53" s="39"/>
      <c r="H53" s="38"/>
      <c r="I53" s="38"/>
      <c r="J53" s="38"/>
      <c r="K53" s="38"/>
      <c r="L53" s="38"/>
      <c r="M53" s="40">
        <f>'Allocated Method'!M38</f>
        <v>2100000</v>
      </c>
      <c r="N53" s="40">
        <f>'Allocated Method'!N38</f>
        <v>2350000</v>
      </c>
      <c r="O53" s="40">
        <f>'Allocated Method'!O38</f>
        <v>2300000</v>
      </c>
      <c r="P53" s="40">
        <f>'Allocated Method'!P38</f>
        <v>2000000</v>
      </c>
      <c r="Q53" s="40">
        <f>'Allocated Method'!Q38</f>
        <v>0</v>
      </c>
      <c r="R53" s="40">
        <f>'Allocated Method'!R38</f>
        <v>2106000</v>
      </c>
      <c r="S53" s="40">
        <f>'Allocated Method'!S38</f>
        <v>2106000</v>
      </c>
      <c r="T53" s="40">
        <f>'Allocated Method'!T38</f>
        <v>2430000</v>
      </c>
    </row>
    <row r="54" spans="1:20">
      <c r="A54" s="23">
        <v>40</v>
      </c>
      <c r="B54" s="36"/>
      <c r="C54" s="39" t="s">
        <v>73</v>
      </c>
      <c r="D54" s="39" t="s">
        <v>74</v>
      </c>
      <c r="H54" s="38"/>
      <c r="I54" s="38"/>
      <c r="J54" s="38"/>
      <c r="K54" s="38"/>
      <c r="L54" s="38"/>
      <c r="M54" s="40">
        <f>-M52*M53</f>
        <v>-166685.09160301503</v>
      </c>
      <c r="N54" s="40">
        <f t="shared" ref="N54:T54" si="37">-N52*N53</f>
        <v>-186528.55488908823</v>
      </c>
      <c r="O54" s="40">
        <f t="shared" si="37"/>
        <v>-182559.86223187359</v>
      </c>
      <c r="P54" s="40">
        <f t="shared" si="37"/>
        <v>-158747.70628858573</v>
      </c>
      <c r="Q54" s="40">
        <f t="shared" si="37"/>
        <v>0</v>
      </c>
      <c r="R54" s="40">
        <f t="shared" si="37"/>
        <v>-167161.33472188076</v>
      </c>
      <c r="S54" s="40">
        <f t="shared" si="37"/>
        <v>-167161.33472188076</v>
      </c>
      <c r="T54" s="40">
        <f t="shared" si="37"/>
        <v>-192878.46314063165</v>
      </c>
    </row>
    <row r="55" spans="1:20">
      <c r="A55" s="23">
        <v>41</v>
      </c>
      <c r="B55" s="36"/>
      <c r="C55" s="19" t="s">
        <v>75</v>
      </c>
      <c r="E55" s="26">
        <f>(E49+0.5*SUM(E50:E50))*E71/12</f>
        <v>-807.97490896978445</v>
      </c>
      <c r="F55" s="26">
        <f>(F49+0.5*SUM(F50:F50))*F71/12</f>
        <v>6581.9980078428716</v>
      </c>
      <c r="G55" s="26">
        <f>(G49+0.5*SUM(G50:G50))*G71/12</f>
        <v>11941.202923577175</v>
      </c>
      <c r="H55" s="38">
        <f t="shared" ref="H55:L55" si="38">(H49+0.5*SUM(H50:H50))*H71/12</f>
        <v>9125.2161635628563</v>
      </c>
      <c r="I55" s="38">
        <f t="shared" si="38"/>
        <v>9170.8422443806721</v>
      </c>
      <c r="J55" s="38">
        <f t="shared" si="38"/>
        <v>9216.6964556025741</v>
      </c>
      <c r="K55" s="38">
        <f t="shared" si="38"/>
        <v>9262.7799378805867</v>
      </c>
      <c r="L55" s="38">
        <f t="shared" si="38"/>
        <v>9309.0938375699898</v>
      </c>
      <c r="M55" s="38">
        <f>(M49+0.5*(M50+M54))*M71/12</f>
        <v>8938.9265777503024</v>
      </c>
      <c r="N55" s="38">
        <f>(N49+0.5*(N50+N54))*N71/12</f>
        <v>8100.5870944087956</v>
      </c>
      <c r="O55" s="38">
        <f>(O49+0.5*(O50+O54))*O71/12</f>
        <v>7218.3689870784356</v>
      </c>
      <c r="P55" s="38">
        <f>(P49+0.5*(P50+P54))*P71/12</f>
        <v>6401.1919107126778</v>
      </c>
      <c r="Q55" s="39"/>
      <c r="R55" s="38">
        <f>(R49+0.5*(R50+R54))*R71/12</f>
        <v>5618.4252677400755</v>
      </c>
      <c r="S55" s="38">
        <f>(S49+0.5*(S50+S54))*S71/12</f>
        <v>4810.710720469373</v>
      </c>
      <c r="T55" s="38">
        <f>(T49+0.5*(T50+T54))*T71/12</f>
        <v>3934.6647794154392</v>
      </c>
    </row>
    <row r="56" spans="1:20" ht="30">
      <c r="A56" s="23">
        <v>42</v>
      </c>
      <c r="C56" s="39" t="s">
        <v>76</v>
      </c>
      <c r="D56" s="43" t="s">
        <v>77</v>
      </c>
      <c r="E56" s="26">
        <f>SUM(E49:E55)</f>
        <v>-323997.93849688355</v>
      </c>
      <c r="F56" s="26">
        <f>SUM(F49:F55)</f>
        <v>2963379.1396418754</v>
      </c>
      <c r="G56" s="26">
        <f>SUM(G49:G55)</f>
        <v>1825043.2327125715</v>
      </c>
      <c r="H56" s="38">
        <f t="shared" ref="H56:L56" si="39">SUM(H49:H55)</f>
        <v>1834168.4488761344</v>
      </c>
      <c r="I56" s="38">
        <f t="shared" si="39"/>
        <v>1843339.291120515</v>
      </c>
      <c r="J56" s="38">
        <f t="shared" si="39"/>
        <v>1852555.9875761175</v>
      </c>
      <c r="K56" s="38">
        <f t="shared" si="39"/>
        <v>1861818.7675139981</v>
      </c>
      <c r="L56" s="38">
        <f t="shared" si="39"/>
        <v>1871127.861351568</v>
      </c>
      <c r="M56" s="38">
        <f>M49+M50+M54+M55</f>
        <v>1713381.6963263033</v>
      </c>
      <c r="N56" s="38">
        <f t="shared" ref="N56:P56" si="40">N49+N50+N54+N55</f>
        <v>1534953.7285316237</v>
      </c>
      <c r="O56" s="38">
        <f t="shared" si="40"/>
        <v>1359612.2352868286</v>
      </c>
      <c r="P56" s="38">
        <f t="shared" si="40"/>
        <v>1207265.7209089557</v>
      </c>
      <c r="Q56" s="39"/>
      <c r="R56" s="38">
        <f t="shared" ref="R56:T56" si="41">R49+R50+R54+R55</f>
        <v>1045722.811454815</v>
      </c>
      <c r="S56" s="38">
        <f t="shared" si="41"/>
        <v>883372.1874534036</v>
      </c>
      <c r="T56" s="38">
        <f t="shared" si="41"/>
        <v>694428.3890921874</v>
      </c>
    </row>
    <row r="57" spans="1:20">
      <c r="A57" s="23"/>
      <c r="C57" s="39"/>
      <c r="D57" s="39"/>
      <c r="M57" s="31"/>
      <c r="N57" s="31"/>
      <c r="O57" s="31"/>
      <c r="P57" s="31"/>
      <c r="R57" s="31"/>
      <c r="S57" s="31"/>
      <c r="T57" s="31"/>
    </row>
    <row r="58" spans="1:20">
      <c r="A58" s="23"/>
      <c r="B58" s="21" t="s">
        <v>78</v>
      </c>
      <c r="M58" s="25"/>
      <c r="N58" s="26"/>
      <c r="O58" s="26"/>
      <c r="P58" s="26"/>
      <c r="R58" s="26"/>
      <c r="S58" s="26"/>
      <c r="T58" s="26"/>
    </row>
    <row r="59" spans="1:20">
      <c r="A59" s="23">
        <v>43</v>
      </c>
      <c r="C59" s="19" t="s">
        <v>67</v>
      </c>
      <c r="H59" s="37">
        <v>0</v>
      </c>
      <c r="I59" s="25">
        <f>H62</f>
        <v>-58882.195571657176</v>
      </c>
      <c r="J59" s="25">
        <f t="shared" ref="J59:P59" si="42">I62</f>
        <v>1225207.2415580922</v>
      </c>
      <c r="K59" s="25">
        <f t="shared" si="42"/>
        <v>3112218.5937066791</v>
      </c>
      <c r="L59" s="25">
        <f t="shared" si="42"/>
        <v>618686.29184526566</v>
      </c>
      <c r="M59" s="25">
        <f t="shared" si="42"/>
        <v>-149979.12189429195</v>
      </c>
      <c r="N59" s="25">
        <f t="shared" si="42"/>
        <v>52854.521362478161</v>
      </c>
      <c r="O59" s="25">
        <f t="shared" si="42"/>
        <v>104691.85515080926</v>
      </c>
      <c r="P59" s="25">
        <f t="shared" si="42"/>
        <v>-3330616.1004845784</v>
      </c>
      <c r="R59" s="26">
        <f>P62</f>
        <v>-3252835.7256117514</v>
      </c>
      <c r="S59" s="26">
        <f>R62</f>
        <v>-3394031.6266265409</v>
      </c>
      <c r="T59" s="26">
        <f>S62</f>
        <v>347752.15907872142</v>
      </c>
    </row>
    <row r="60" spans="1:20">
      <c r="A60" s="23">
        <v>44</v>
      </c>
      <c r="C60" s="19" t="s">
        <v>68</v>
      </c>
      <c r="D60" s="39" t="s">
        <v>79</v>
      </c>
      <c r="H60" s="26">
        <f t="shared" ref="H60:P60" si="43">H46</f>
        <v>-58735.357178710401</v>
      </c>
      <c r="I60" s="26">
        <f t="shared" si="43"/>
        <v>1281180.8958679379</v>
      </c>
      <c r="J60" s="26">
        <f t="shared" si="43"/>
        <v>1876194.8288686248</v>
      </c>
      <c r="K60" s="26">
        <f t="shared" si="43"/>
        <v>-2502836.3040697724</v>
      </c>
      <c r="L60" s="26">
        <f t="shared" si="43"/>
        <v>-769834.25954990915</v>
      </c>
      <c r="M60" s="26">
        <f t="shared" si="43"/>
        <v>203075.84924313374</v>
      </c>
      <c r="N60" s="26">
        <f t="shared" si="43"/>
        <v>51444.450056377769</v>
      </c>
      <c r="O60" s="26">
        <f t="shared" si="43"/>
        <v>-3427263.2567692185</v>
      </c>
      <c r="P60" s="26">
        <f t="shared" si="43"/>
        <v>94197.960474064443</v>
      </c>
      <c r="R60" s="26">
        <f>R46</f>
        <v>-124620.17195683857</v>
      </c>
      <c r="S60" s="26">
        <f>S46</f>
        <v>3749380.4926068778</v>
      </c>
      <c r="T60" s="26">
        <f>T46</f>
        <v>-1044450.427433474</v>
      </c>
    </row>
    <row r="61" spans="1:20">
      <c r="A61" s="23">
        <v>45</v>
      </c>
      <c r="C61" s="19" t="s">
        <v>75</v>
      </c>
      <c r="H61" s="26">
        <f t="shared" ref="H61:P61" si="44">(H59+0.5*SUM(H60:H60))*H71/12</f>
        <v>-146.838392946776</v>
      </c>
      <c r="I61" s="26">
        <f t="shared" si="44"/>
        <v>2908.5412618115588</v>
      </c>
      <c r="J61" s="26">
        <f t="shared" si="44"/>
        <v>10816.523279962023</v>
      </c>
      <c r="K61" s="26">
        <f t="shared" si="44"/>
        <v>9304.0022083589629</v>
      </c>
      <c r="L61" s="26">
        <f t="shared" si="44"/>
        <v>1168.8458103515554</v>
      </c>
      <c r="M61" s="26">
        <f t="shared" si="44"/>
        <v>-242.20598636362539</v>
      </c>
      <c r="N61" s="26">
        <f t="shared" si="44"/>
        <v>392.8837319533352</v>
      </c>
      <c r="O61" s="26">
        <f t="shared" si="44"/>
        <v>-8044.6988661690002</v>
      </c>
      <c r="P61" s="26">
        <f t="shared" si="44"/>
        <v>-16417.58560123773</v>
      </c>
      <c r="R61" s="26">
        <f>(R59+0.5*SUM(R60:R60))*R71/12</f>
        <v>-16575.729057950852</v>
      </c>
      <c r="S61" s="26">
        <f>(S59+0.5*SUM(S60:S60))*S71/12</f>
        <v>-7596.7069016155101</v>
      </c>
      <c r="T61" s="26">
        <f>(T59+0.5*SUM(T60:T60))*T71/12</f>
        <v>-872.3652731900778</v>
      </c>
    </row>
    <row r="62" spans="1:20">
      <c r="A62" s="23">
        <v>46</v>
      </c>
      <c r="C62" s="39" t="s">
        <v>76</v>
      </c>
      <c r="D62" s="39" t="s">
        <v>80</v>
      </c>
      <c r="H62" s="25">
        <f>SUM(H59:H61)</f>
        <v>-58882.195571657176</v>
      </c>
      <c r="I62" s="25">
        <f>SUM(I59:I61)</f>
        <v>1225207.2415580922</v>
      </c>
      <c r="J62" s="25">
        <f t="shared" ref="J62:T62" si="45">SUM(J59:J61)</f>
        <v>3112218.5937066791</v>
      </c>
      <c r="K62" s="25">
        <f t="shared" si="45"/>
        <v>618686.29184526566</v>
      </c>
      <c r="L62" s="25">
        <f t="shared" si="45"/>
        <v>-149979.12189429195</v>
      </c>
      <c r="M62" s="25">
        <f t="shared" si="45"/>
        <v>52854.521362478161</v>
      </c>
      <c r="N62" s="25">
        <f t="shared" si="45"/>
        <v>104691.85515080926</v>
      </c>
      <c r="O62" s="25">
        <f t="shared" si="45"/>
        <v>-3330616.1004845784</v>
      </c>
      <c r="P62" s="25">
        <f t="shared" si="45"/>
        <v>-3252835.7256117514</v>
      </c>
      <c r="R62" s="25">
        <f t="shared" si="45"/>
        <v>-3394031.6266265409</v>
      </c>
      <c r="S62" s="25">
        <f t="shared" si="45"/>
        <v>347752.15907872142</v>
      </c>
      <c r="T62" s="25">
        <f t="shared" si="45"/>
        <v>-697570.63362794265</v>
      </c>
    </row>
    <row r="63" spans="1:20">
      <c r="A63" s="23"/>
    </row>
    <row r="64" spans="1:20">
      <c r="A64" s="23"/>
      <c r="B64" s="21" t="s">
        <v>81</v>
      </c>
    </row>
    <row r="65" spans="1:20">
      <c r="A65" s="23">
        <v>47</v>
      </c>
      <c r="C65" s="19" t="s">
        <v>67</v>
      </c>
      <c r="D65" s="39" t="s">
        <v>82</v>
      </c>
      <c r="E65" s="44">
        <f t="shared" ref="E65:P66" si="46">E49+E59</f>
        <v>0</v>
      </c>
      <c r="F65" s="45">
        <f t="shared" si="46"/>
        <v>-323997.93849688355</v>
      </c>
      <c r="G65" s="38">
        <f t="shared" si="46"/>
        <v>2963379.1396418754</v>
      </c>
      <c r="H65" s="38">
        <f t="shared" si="46"/>
        <v>1825043.2327125715</v>
      </c>
      <c r="I65" s="38">
        <f t="shared" si="46"/>
        <v>1775286.2533044771</v>
      </c>
      <c r="J65" s="38">
        <f t="shared" si="46"/>
        <v>3068546.5326786069</v>
      </c>
      <c r="K65" s="38">
        <f t="shared" si="46"/>
        <v>4964774.5812827963</v>
      </c>
      <c r="L65" s="38">
        <f t="shared" si="46"/>
        <v>2480505.0593592636</v>
      </c>
      <c r="M65" s="38">
        <f t="shared" si="46"/>
        <v>1721148.7394572762</v>
      </c>
      <c r="N65" s="38">
        <f t="shared" si="46"/>
        <v>1766236.2176887814</v>
      </c>
      <c r="O65" s="38">
        <f t="shared" si="46"/>
        <v>1639645.583682433</v>
      </c>
      <c r="P65" s="38">
        <f t="shared" si="46"/>
        <v>-1971003.8651977498</v>
      </c>
      <c r="Q65" s="38"/>
      <c r="R65" s="38">
        <f t="shared" ref="R65:T66" si="47">R49+R59</f>
        <v>-2045570.0047027958</v>
      </c>
      <c r="S65" s="38">
        <f t="shared" si="47"/>
        <v>-2348308.815171726</v>
      </c>
      <c r="T65" s="38">
        <f t="shared" si="47"/>
        <v>1231124.346532125</v>
      </c>
    </row>
    <row r="66" spans="1:20">
      <c r="A66" s="23">
        <v>48</v>
      </c>
      <c r="C66" s="19" t="s">
        <v>68</v>
      </c>
      <c r="D66" s="39" t="s">
        <v>83</v>
      </c>
      <c r="E66" s="38">
        <f t="shared" si="46"/>
        <v>-323189.96358791378</v>
      </c>
      <c r="F66" s="38">
        <f t="shared" si="46"/>
        <v>3280795.0801309161</v>
      </c>
      <c r="G66" s="38">
        <f t="shared" si="46"/>
        <v>-1150277.1098528812</v>
      </c>
      <c r="H66" s="38">
        <f t="shared" si="46"/>
        <v>-58735.357178710401</v>
      </c>
      <c r="I66" s="38">
        <f t="shared" si="46"/>
        <v>1281180.8958679379</v>
      </c>
      <c r="J66" s="38">
        <f t="shared" si="46"/>
        <v>1876194.8288686248</v>
      </c>
      <c r="K66" s="38">
        <f t="shared" si="46"/>
        <v>-2502836.3040697724</v>
      </c>
      <c r="L66" s="38">
        <f t="shared" si="46"/>
        <v>-769834.25954990915</v>
      </c>
      <c r="M66" s="38">
        <f t="shared" si="46"/>
        <v>203075.84924313374</v>
      </c>
      <c r="N66" s="38">
        <f t="shared" si="46"/>
        <v>51444.450056377769</v>
      </c>
      <c r="O66" s="38">
        <f t="shared" si="46"/>
        <v>-3427263.2567692185</v>
      </c>
      <c r="P66" s="38">
        <f t="shared" si="46"/>
        <v>94197.960474064443</v>
      </c>
      <c r="Q66" s="39"/>
      <c r="R66" s="38">
        <f t="shared" si="47"/>
        <v>-124620.17195683857</v>
      </c>
      <c r="S66" s="38">
        <f t="shared" si="47"/>
        <v>3749380.4926068778</v>
      </c>
      <c r="T66" s="38">
        <f t="shared" si="47"/>
        <v>-1044450.427433474</v>
      </c>
    </row>
    <row r="67" spans="1:20">
      <c r="A67" s="23">
        <v>49</v>
      </c>
      <c r="C67" s="39" t="s">
        <v>73</v>
      </c>
      <c r="D67" s="39" t="s">
        <v>84</v>
      </c>
      <c r="E67" s="45">
        <f>E54</f>
        <v>0</v>
      </c>
      <c r="F67" s="45">
        <f t="shared" ref="F67:T67" si="48">F54</f>
        <v>0</v>
      </c>
      <c r="G67" s="45">
        <f t="shared" si="48"/>
        <v>0</v>
      </c>
      <c r="H67" s="45">
        <f t="shared" si="48"/>
        <v>0</v>
      </c>
      <c r="I67" s="45">
        <f t="shared" si="48"/>
        <v>0</v>
      </c>
      <c r="J67" s="45">
        <f t="shared" si="48"/>
        <v>0</v>
      </c>
      <c r="K67" s="45">
        <f t="shared" si="48"/>
        <v>0</v>
      </c>
      <c r="L67" s="45">
        <f t="shared" si="48"/>
        <v>0</v>
      </c>
      <c r="M67" s="45">
        <f t="shared" si="48"/>
        <v>-166685.09160301503</v>
      </c>
      <c r="N67" s="45">
        <f t="shared" si="48"/>
        <v>-186528.55488908823</v>
      </c>
      <c r="O67" s="45">
        <f t="shared" si="48"/>
        <v>-182559.86223187359</v>
      </c>
      <c r="P67" s="45">
        <f t="shared" si="48"/>
        <v>-158747.70628858573</v>
      </c>
      <c r="Q67" s="45">
        <f t="shared" si="48"/>
        <v>0</v>
      </c>
      <c r="R67" s="45">
        <f t="shared" si="48"/>
        <v>-167161.33472188076</v>
      </c>
      <c r="S67" s="45">
        <f t="shared" si="48"/>
        <v>-167161.33472188076</v>
      </c>
      <c r="T67" s="45">
        <f t="shared" si="48"/>
        <v>-192878.46314063165</v>
      </c>
    </row>
    <row r="68" spans="1:20">
      <c r="A68" s="23">
        <v>50</v>
      </c>
      <c r="C68" s="39" t="s">
        <v>85</v>
      </c>
      <c r="D68" s="39" t="s">
        <v>86</v>
      </c>
      <c r="E68" s="38">
        <f>E55+E61</f>
        <v>-807.97490896978445</v>
      </c>
      <c r="F68" s="38">
        <f t="shared" ref="F68:T68" si="49">F55+F61</f>
        <v>6581.9980078428716</v>
      </c>
      <c r="G68" s="38">
        <f t="shared" si="49"/>
        <v>11941.202923577175</v>
      </c>
      <c r="H68" s="38">
        <f t="shared" si="49"/>
        <v>8978.3777706160799</v>
      </c>
      <c r="I68" s="38">
        <f t="shared" si="49"/>
        <v>12079.383506192231</v>
      </c>
      <c r="J68" s="38">
        <f t="shared" si="49"/>
        <v>20033.219735564599</v>
      </c>
      <c r="K68" s="38">
        <f t="shared" si="49"/>
        <v>18566.782146239551</v>
      </c>
      <c r="L68" s="38">
        <f t="shared" si="49"/>
        <v>10477.939647921545</v>
      </c>
      <c r="M68" s="38">
        <f t="shared" si="49"/>
        <v>8696.7205913866765</v>
      </c>
      <c r="N68" s="38">
        <f t="shared" si="49"/>
        <v>8493.4708263621305</v>
      </c>
      <c r="O68" s="38">
        <f t="shared" si="49"/>
        <v>-826.32987909056465</v>
      </c>
      <c r="P68" s="38">
        <f t="shared" si="49"/>
        <v>-10016.393690525052</v>
      </c>
      <c r="Q68" s="38">
        <f t="shared" si="49"/>
        <v>0</v>
      </c>
      <c r="R68" s="38">
        <f t="shared" si="49"/>
        <v>-10957.303790210775</v>
      </c>
      <c r="S68" s="38">
        <f t="shared" si="49"/>
        <v>-2785.9961811461371</v>
      </c>
      <c r="T68" s="38">
        <f t="shared" si="49"/>
        <v>3062.2995062253613</v>
      </c>
    </row>
    <row r="69" spans="1:20" ht="30">
      <c r="A69" s="23">
        <v>51</v>
      </c>
      <c r="C69" s="39" t="s">
        <v>76</v>
      </c>
      <c r="D69" s="43" t="s">
        <v>87</v>
      </c>
      <c r="E69" s="38">
        <f>SUM(E65:E68)</f>
        <v>-323997.93849688355</v>
      </c>
      <c r="F69" s="38">
        <f t="shared" ref="F69:T69" si="50">SUM(F65:F68)</f>
        <v>2963379.1396418754</v>
      </c>
      <c r="G69" s="38">
        <f t="shared" si="50"/>
        <v>1825043.2327125715</v>
      </c>
      <c r="H69" s="38">
        <f t="shared" si="50"/>
        <v>1775286.2533044771</v>
      </c>
      <c r="I69" s="38">
        <f t="shared" si="50"/>
        <v>3068546.5326786074</v>
      </c>
      <c r="J69" s="38">
        <f t="shared" si="50"/>
        <v>4964774.5812827963</v>
      </c>
      <c r="K69" s="38">
        <f t="shared" si="50"/>
        <v>2480505.0593592636</v>
      </c>
      <c r="L69" s="38">
        <f t="shared" si="50"/>
        <v>1721148.739457276</v>
      </c>
      <c r="M69" s="38">
        <f t="shared" si="50"/>
        <v>1766236.2176887817</v>
      </c>
      <c r="N69" s="38">
        <f t="shared" si="50"/>
        <v>1639645.583682433</v>
      </c>
      <c r="O69" s="38">
        <f t="shared" si="50"/>
        <v>-1971003.8651977498</v>
      </c>
      <c r="P69" s="38">
        <f t="shared" si="50"/>
        <v>-2045570.0047027962</v>
      </c>
      <c r="Q69" s="38">
        <f t="shared" si="50"/>
        <v>0</v>
      </c>
      <c r="R69" s="38">
        <f t="shared" si="50"/>
        <v>-2348308.815171726</v>
      </c>
      <c r="S69" s="38">
        <f t="shared" si="50"/>
        <v>1231124.3465321248</v>
      </c>
      <c r="T69" s="38">
        <f t="shared" si="50"/>
        <v>-3142.2445357552497</v>
      </c>
    </row>
    <row r="70" spans="1:20">
      <c r="A70" s="23"/>
    </row>
    <row r="71" spans="1:20">
      <c r="A71" s="23">
        <v>52</v>
      </c>
      <c r="B71" s="19" t="s">
        <v>88</v>
      </c>
      <c r="C71" s="35"/>
      <c r="E71" s="46">
        <v>0.06</v>
      </c>
      <c r="F71" s="46">
        <v>0.06</v>
      </c>
      <c r="G71" s="46">
        <v>0.06</v>
      </c>
      <c r="H71" s="46">
        <v>0.06</v>
      </c>
      <c r="I71" s="46">
        <v>0.06</v>
      </c>
      <c r="J71" s="46">
        <v>0.06</v>
      </c>
      <c r="K71" s="46">
        <v>0.06</v>
      </c>
      <c r="L71" s="46">
        <v>0.06</v>
      </c>
      <c r="M71" s="46">
        <v>0.06</v>
      </c>
      <c r="N71" s="46">
        <v>0.06</v>
      </c>
      <c r="O71" s="46">
        <v>0.06</v>
      </c>
      <c r="P71" s="46">
        <v>0.06</v>
      </c>
      <c r="Q71" s="46"/>
      <c r="R71" s="46">
        <v>0.06</v>
      </c>
      <c r="S71" s="46">
        <v>0.06</v>
      </c>
      <c r="T71" s="46">
        <v>0.06</v>
      </c>
    </row>
  </sheetData>
  <mergeCells count="2">
    <mergeCell ref="E6:P6"/>
    <mergeCell ref="R6:T6"/>
  </mergeCells>
  <pageMargins left="0.7" right="0.7" top="0.5" bottom="0.5" header="0.3" footer="0.3"/>
  <pageSetup scale="50" fitToWidth="2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Normal="100" workbookViewId="0"/>
  </sheetViews>
  <sheetFormatPr defaultRowHeight="15"/>
  <cols>
    <col min="1" max="1" width="5.85546875" style="19" customWidth="1"/>
    <col min="2" max="2" width="5.140625" style="19" customWidth="1"/>
    <col min="3" max="3" width="47" style="19" customWidth="1"/>
    <col min="4" max="4" width="29" style="19" customWidth="1"/>
    <col min="5" max="5" width="14.5703125" style="19" bestFit="1" customWidth="1"/>
    <col min="6" max="9" width="14" style="19" bestFit="1" customWidth="1"/>
    <col min="10" max="10" width="14.7109375" style="19" bestFit="1" customWidth="1"/>
    <col min="11" max="12" width="15.140625" style="19" bestFit="1" customWidth="1"/>
    <col min="13" max="13" width="14.85546875" style="19" customWidth="1"/>
    <col min="14" max="14" width="16.140625" style="19" bestFit="1" customWidth="1"/>
    <col min="15" max="15" width="14.85546875" style="19" bestFit="1" customWidth="1"/>
    <col min="16" max="16" width="16.140625" style="19" bestFit="1" customWidth="1"/>
    <col min="17" max="17" width="1.7109375" style="19" customWidth="1"/>
    <col min="18" max="20" width="14.28515625" style="19" bestFit="1" customWidth="1"/>
    <col min="21" max="16384" width="9.140625" style="19"/>
  </cols>
  <sheetData>
    <row r="1" spans="1:20" ht="18.75">
      <c r="A1" s="18" t="s">
        <v>89</v>
      </c>
    </row>
    <row r="2" spans="1:20" ht="18.75">
      <c r="A2" s="18" t="s">
        <v>22</v>
      </c>
    </row>
    <row r="5" spans="1:20">
      <c r="A5" s="20" t="s">
        <v>23</v>
      </c>
      <c r="B5" s="20"/>
      <c r="E5" s="3">
        <v>40817</v>
      </c>
      <c r="F5" s="3">
        <v>40848</v>
      </c>
      <c r="G5" s="3">
        <v>40878</v>
      </c>
      <c r="H5" s="3">
        <v>40909</v>
      </c>
      <c r="I5" s="3">
        <v>40940</v>
      </c>
      <c r="J5" s="3">
        <v>40969</v>
      </c>
      <c r="K5" s="3">
        <v>41000</v>
      </c>
      <c r="L5" s="3">
        <v>41030</v>
      </c>
      <c r="M5" s="3">
        <v>41061</v>
      </c>
      <c r="N5" s="3">
        <v>41091</v>
      </c>
      <c r="O5" s="3">
        <v>41122</v>
      </c>
      <c r="P5" s="3">
        <v>41153</v>
      </c>
      <c r="Q5" s="3"/>
      <c r="R5" s="3">
        <v>41183</v>
      </c>
      <c r="S5" s="3">
        <v>41214</v>
      </c>
      <c r="T5" s="3">
        <v>41244</v>
      </c>
    </row>
    <row r="6" spans="1:20">
      <c r="B6" s="21" t="s">
        <v>24</v>
      </c>
      <c r="E6" s="123" t="s">
        <v>25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22"/>
      <c r="R6" s="124" t="s">
        <v>90</v>
      </c>
      <c r="S6" s="124"/>
      <c r="T6" s="124"/>
    </row>
    <row r="7" spans="1:20">
      <c r="A7" s="23">
        <v>1</v>
      </c>
      <c r="C7" s="19" t="s">
        <v>91</v>
      </c>
      <c r="E7" s="40">
        <f>'Utah Summarized NPC in Rates'!K71</f>
        <v>47324347.870484293</v>
      </c>
      <c r="F7" s="40">
        <f>'Utah Summarized NPC in Rates'!L71</f>
        <v>47395190.143866725</v>
      </c>
      <c r="G7" s="40">
        <f>'Utah Summarized NPC in Rates'!M71</f>
        <v>51827187.204890117</v>
      </c>
      <c r="H7" s="40">
        <f>'Utah Summarized NPC in Rates'!N71</f>
        <v>53829027.47719875</v>
      </c>
      <c r="I7" s="40">
        <f>'Utah Summarized NPC in Rates'!O71</f>
        <v>49463576.628944561</v>
      </c>
      <c r="J7" s="40">
        <f>'Utah Summarized NPC in Rates'!P71</f>
        <v>50490454.875508167</v>
      </c>
      <c r="K7" s="40">
        <f>'Utah Summarized NPC in Rates'!Q71</f>
        <v>50074810.629056692</v>
      </c>
      <c r="L7" s="40">
        <f>'Utah Summarized NPC in Rates'!R71</f>
        <v>52732685.697127156</v>
      </c>
      <c r="M7" s="40">
        <f>'Utah Summarized NPC in Rates'!S71</f>
        <v>51289982.919798695</v>
      </c>
      <c r="N7" s="40">
        <f>'Utah Summarized NPC in Rates'!H71</f>
        <v>58594282.187077552</v>
      </c>
      <c r="O7" s="40">
        <f>'Utah Summarized NPC in Rates'!I71</f>
        <v>63379712.004732415</v>
      </c>
      <c r="P7" s="40">
        <f>'Utah Summarized NPC in Rates'!J71</f>
        <v>52671241.638589375</v>
      </c>
      <c r="Q7" s="39"/>
      <c r="R7" s="40">
        <f t="shared" ref="R7:T8" si="0">E7*1.08</f>
        <v>51110295.700123042</v>
      </c>
      <c r="S7" s="40">
        <f t="shared" si="0"/>
        <v>51186805.355376065</v>
      </c>
      <c r="T7" s="40">
        <f t="shared" si="0"/>
        <v>55973362.181281328</v>
      </c>
    </row>
    <row r="8" spans="1:20">
      <c r="A8" s="23">
        <v>2</v>
      </c>
      <c r="C8" s="19" t="s">
        <v>92</v>
      </c>
      <c r="E8" s="47">
        <v>1930460.0000099998</v>
      </c>
      <c r="F8" s="47">
        <v>1930949.9990000001</v>
      </c>
      <c r="G8" s="47">
        <v>2039691.9589491754</v>
      </c>
      <c r="H8" s="47">
        <v>2063902.0910900002</v>
      </c>
      <c r="I8" s="47">
        <v>1921260.0009999999</v>
      </c>
      <c r="J8" s="47">
        <v>2005099.9989900005</v>
      </c>
      <c r="K8" s="47">
        <v>1927130.0019899998</v>
      </c>
      <c r="L8" s="47">
        <v>1998790.0010000002</v>
      </c>
      <c r="M8" s="47">
        <v>2094789.4639500005</v>
      </c>
      <c r="N8" s="47">
        <v>2317920.0813900004</v>
      </c>
      <c r="O8" s="47">
        <v>2272573.7665000004</v>
      </c>
      <c r="P8" s="47">
        <v>1939245.2271900002</v>
      </c>
      <c r="Q8" s="48"/>
      <c r="R8" s="47">
        <f t="shared" si="0"/>
        <v>2084896.8000107999</v>
      </c>
      <c r="S8" s="47">
        <f t="shared" si="0"/>
        <v>2085425.9989200002</v>
      </c>
      <c r="T8" s="47">
        <f t="shared" si="0"/>
        <v>2202867.3156651095</v>
      </c>
    </row>
    <row r="9" spans="1:20">
      <c r="A9" s="23">
        <v>3</v>
      </c>
      <c r="C9" s="19" t="s">
        <v>93</v>
      </c>
      <c r="D9" s="19" t="s">
        <v>94</v>
      </c>
      <c r="E9" s="49">
        <f>E7/E8</f>
        <v>24.514544652693736</v>
      </c>
      <c r="F9" s="49">
        <f t="shared" ref="F9:P9" si="1">F7/F8</f>
        <v>24.545011610042589</v>
      </c>
      <c r="G9" s="49">
        <f t="shared" si="1"/>
        <v>25.409320744486759</v>
      </c>
      <c r="H9" s="49">
        <f t="shared" si="1"/>
        <v>26.081192373214876</v>
      </c>
      <c r="I9" s="49">
        <f t="shared" si="1"/>
        <v>25.745384072535305</v>
      </c>
      <c r="J9" s="49">
        <f t="shared" si="1"/>
        <v>25.181015860027422</v>
      </c>
      <c r="K9" s="49">
        <f t="shared" si="1"/>
        <v>25.984137332379376</v>
      </c>
      <c r="L9" s="49">
        <f t="shared" si="1"/>
        <v>26.382304129370691</v>
      </c>
      <c r="M9" s="49">
        <f t="shared" si="1"/>
        <v>24.484552649546316</v>
      </c>
      <c r="N9" s="49">
        <f t="shared" si="1"/>
        <v>25.278818997046692</v>
      </c>
      <c r="O9" s="49">
        <f t="shared" si="1"/>
        <v>27.888956978652338</v>
      </c>
      <c r="P9" s="49">
        <f t="shared" si="1"/>
        <v>27.160691644403794</v>
      </c>
      <c r="Q9" s="39"/>
      <c r="R9" s="49">
        <f>R7/R8</f>
        <v>24.51454465269374</v>
      </c>
      <c r="S9" s="49">
        <f>S7/S8</f>
        <v>24.545011610042586</v>
      </c>
      <c r="T9" s="49">
        <f>T7/T8</f>
        <v>25.409320744486759</v>
      </c>
    </row>
    <row r="10" spans="1:20">
      <c r="A10" s="23"/>
      <c r="E10" s="50"/>
      <c r="F10" s="50"/>
      <c r="G10" s="50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>
      <c r="A11" s="23">
        <v>4</v>
      </c>
      <c r="C11" s="19" t="s">
        <v>55</v>
      </c>
      <c r="E11" s="40">
        <v>-2538480.7149133333</v>
      </c>
      <c r="F11" s="40">
        <v>-2538480.7149133333</v>
      </c>
      <c r="G11" s="40">
        <v>-2538480.7149133333</v>
      </c>
      <c r="H11" s="40">
        <v>-2538480.7149133333</v>
      </c>
      <c r="I11" s="40">
        <v>-2538480.7149133333</v>
      </c>
      <c r="J11" s="40">
        <v>-2538480.7149133333</v>
      </c>
      <c r="K11" s="40">
        <v>-2538480.7149133333</v>
      </c>
      <c r="L11" s="40">
        <v>-2538480.7149133333</v>
      </c>
      <c r="M11" s="40">
        <v>-2538480.7149133333</v>
      </c>
      <c r="N11" s="40">
        <v>-2538480.7149133333</v>
      </c>
      <c r="O11" s="40">
        <v>-2538480.7149133333</v>
      </c>
      <c r="P11" s="40">
        <v>-2538480.7149133333</v>
      </c>
      <c r="Q11" s="39"/>
      <c r="R11" s="40">
        <v>-2600000</v>
      </c>
      <c r="S11" s="40">
        <v>-2600000</v>
      </c>
      <c r="T11" s="40">
        <v>-2600000</v>
      </c>
    </row>
    <row r="12" spans="1:20">
      <c r="A12" s="23">
        <v>5</v>
      </c>
      <c r="C12" s="19" t="s">
        <v>39</v>
      </c>
      <c r="D12" s="19" t="s">
        <v>95</v>
      </c>
      <c r="E12" s="38">
        <f>E7+E11</f>
        <v>44785867.155570962</v>
      </c>
      <c r="F12" s="38">
        <f t="shared" ref="F12:P12" si="2">F7+F11</f>
        <v>44856709.428953394</v>
      </c>
      <c r="G12" s="38">
        <f t="shared" si="2"/>
        <v>49288706.489976786</v>
      </c>
      <c r="H12" s="38">
        <f t="shared" si="2"/>
        <v>51290546.762285419</v>
      </c>
      <c r="I12" s="38">
        <f t="shared" si="2"/>
        <v>46925095.91403123</v>
      </c>
      <c r="J12" s="38">
        <f t="shared" si="2"/>
        <v>47951974.160594836</v>
      </c>
      <c r="K12" s="38">
        <f t="shared" si="2"/>
        <v>47536329.914143361</v>
      </c>
      <c r="L12" s="38">
        <f t="shared" si="2"/>
        <v>50194204.982213825</v>
      </c>
      <c r="M12" s="38">
        <f t="shared" si="2"/>
        <v>48751502.204885364</v>
      </c>
      <c r="N12" s="38">
        <f t="shared" si="2"/>
        <v>56055801.472164221</v>
      </c>
      <c r="O12" s="38">
        <f t="shared" si="2"/>
        <v>60841231.289819084</v>
      </c>
      <c r="P12" s="38">
        <f t="shared" si="2"/>
        <v>50132760.923676044</v>
      </c>
      <c r="Q12" s="39"/>
      <c r="R12" s="38">
        <f t="shared" ref="R12:T12" si="3">R7+R11</f>
        <v>48510295.700123042</v>
      </c>
      <c r="S12" s="38">
        <f t="shared" si="3"/>
        <v>48586805.355376065</v>
      </c>
      <c r="T12" s="38">
        <f t="shared" si="3"/>
        <v>53373362.181281328</v>
      </c>
    </row>
    <row r="13" spans="1:20">
      <c r="A13" s="23">
        <v>6</v>
      </c>
      <c r="C13" s="19" t="s">
        <v>92</v>
      </c>
      <c r="E13" s="38">
        <f>E8</f>
        <v>1930460.0000099998</v>
      </c>
      <c r="F13" s="38">
        <f t="shared" ref="F13:P13" si="4">F8</f>
        <v>1930949.9990000001</v>
      </c>
      <c r="G13" s="38">
        <f t="shared" si="4"/>
        <v>2039691.9589491754</v>
      </c>
      <c r="H13" s="38">
        <f t="shared" si="4"/>
        <v>2063902.0910900002</v>
      </c>
      <c r="I13" s="38">
        <f t="shared" si="4"/>
        <v>1921260.0009999999</v>
      </c>
      <c r="J13" s="38">
        <f t="shared" si="4"/>
        <v>2005099.9989900005</v>
      </c>
      <c r="K13" s="38">
        <f t="shared" si="4"/>
        <v>1927130.0019899998</v>
      </c>
      <c r="L13" s="38">
        <f t="shared" si="4"/>
        <v>1998790.0010000002</v>
      </c>
      <c r="M13" s="38">
        <f t="shared" si="4"/>
        <v>2094789.4639500005</v>
      </c>
      <c r="N13" s="38">
        <f t="shared" si="4"/>
        <v>2317920.0813900004</v>
      </c>
      <c r="O13" s="38">
        <f t="shared" si="4"/>
        <v>2272573.7665000004</v>
      </c>
      <c r="P13" s="38">
        <f t="shared" si="4"/>
        <v>1939245.2271900002</v>
      </c>
      <c r="Q13" s="39"/>
      <c r="R13" s="40">
        <f>E13*1.06</f>
        <v>2046287.6000105999</v>
      </c>
      <c r="S13" s="40">
        <f>F13*1.06</f>
        <v>2046806.9989400001</v>
      </c>
      <c r="T13" s="40">
        <f>G13*1.06</f>
        <v>2162073.476486126</v>
      </c>
    </row>
    <row r="14" spans="1:20">
      <c r="A14" s="23">
        <v>7</v>
      </c>
      <c r="C14" s="19" t="s">
        <v>41</v>
      </c>
      <c r="D14" s="19" t="s">
        <v>96</v>
      </c>
      <c r="E14" s="49">
        <f>E12/E13</f>
        <v>23.199583081410115</v>
      </c>
      <c r="F14" s="49">
        <f t="shared" ref="F14:P14" si="5">F12/F13</f>
        <v>23.230383724168817</v>
      </c>
      <c r="G14" s="49">
        <f t="shared" si="5"/>
        <v>24.164779526497586</v>
      </c>
      <c r="H14" s="49">
        <f t="shared" si="5"/>
        <v>24.8512499617642</v>
      </c>
      <c r="I14" s="49">
        <f t="shared" si="5"/>
        <v>24.424125776629456</v>
      </c>
      <c r="J14" s="49">
        <f t="shared" si="5"/>
        <v>23.915003832601357</v>
      </c>
      <c r="K14" s="49">
        <f t="shared" si="5"/>
        <v>24.666903563878009</v>
      </c>
      <c r="L14" s="49">
        <f t="shared" si="5"/>
        <v>25.112295417278215</v>
      </c>
      <c r="M14" s="49">
        <f t="shared" si="5"/>
        <v>23.272745564109343</v>
      </c>
      <c r="N14" s="49">
        <f t="shared" si="5"/>
        <v>24.183664450824775</v>
      </c>
      <c r="O14" s="49">
        <f t="shared" si="5"/>
        <v>26.771950018379776</v>
      </c>
      <c r="P14" s="49">
        <f t="shared" si="5"/>
        <v>25.851687151665331</v>
      </c>
      <c r="Q14" s="39"/>
      <c r="R14" s="49">
        <f>R12/R13</f>
        <v>23.706489596023431</v>
      </c>
      <c r="S14" s="49">
        <f>S12/S13</f>
        <v>23.737853828200798</v>
      </c>
      <c r="T14" s="49">
        <f>T12/T13</f>
        <v>24.686192565492963</v>
      </c>
    </row>
    <row r="15" spans="1:20">
      <c r="A15" s="2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>
      <c r="A16" s="23"/>
      <c r="B16" s="21" t="s">
        <v>43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>
      <c r="A17" s="23">
        <v>8</v>
      </c>
      <c r="B17" s="21"/>
      <c r="C17" s="19" t="s">
        <v>91</v>
      </c>
      <c r="E17" s="45">
        <f>'UT Hypothetical Actual NPC'!K71</f>
        <v>47619706.057521224</v>
      </c>
      <c r="F17" s="45">
        <f>'UT Hypothetical Actual NPC'!L71</f>
        <v>52868004.061436959</v>
      </c>
      <c r="G17" s="45">
        <f>'UT Hypothetical Actual NPC'!M71</f>
        <v>55507575.725045972</v>
      </c>
      <c r="H17" s="45">
        <f>'UT Hypothetical Actual NPC'!N71</f>
        <v>54747954.481503263</v>
      </c>
      <c r="I17" s="45">
        <f>'UT Hypothetical Actual NPC'!O71</f>
        <v>53547607.410880297</v>
      </c>
      <c r="J17" s="45">
        <f>'UT Hypothetical Actual NPC'!P71</f>
        <v>53781653.991357498</v>
      </c>
      <c r="K17" s="45">
        <f>'UT Hypothetical Actual NPC'!Q71</f>
        <v>48752673.828228876</v>
      </c>
      <c r="L17" s="45">
        <f>'UT Hypothetical Actual NPC'!R71</f>
        <v>51668989.271116853</v>
      </c>
      <c r="M17" s="45">
        <f>'UT Hypothetical Actual NPC'!S71</f>
        <v>51831814.397622898</v>
      </c>
      <c r="N17" s="45">
        <f>'UT Hypothetical Actual NPC'!H71</f>
        <v>59490753.448587</v>
      </c>
      <c r="O17" s="45">
        <f>'UT Hypothetical Actual NPC'!I71</f>
        <v>59361236.910076469</v>
      </c>
      <c r="P17" s="45">
        <f>'UT Hypothetical Actual NPC'!J71</f>
        <v>54466777.456874996</v>
      </c>
      <c r="Q17" s="39"/>
      <c r="R17" s="40">
        <f t="shared" ref="R17:T18" si="6">E17*1.08</f>
        <v>51429282.542122923</v>
      </c>
      <c r="S17" s="40">
        <f t="shared" si="6"/>
        <v>57097444.386351921</v>
      </c>
      <c r="T17" s="40">
        <f t="shared" si="6"/>
        <v>59948181.78304965</v>
      </c>
    </row>
    <row r="18" spans="1:20">
      <c r="A18" s="23">
        <v>9</v>
      </c>
      <c r="C18" s="19" t="s">
        <v>92</v>
      </c>
      <c r="E18" s="45">
        <v>1950000</v>
      </c>
      <c r="F18" s="45">
        <v>1950000</v>
      </c>
      <c r="G18" s="45">
        <v>2250000</v>
      </c>
      <c r="H18" s="45">
        <v>2100000</v>
      </c>
      <c r="I18" s="45">
        <v>2000000</v>
      </c>
      <c r="J18" s="45">
        <v>2010000</v>
      </c>
      <c r="K18" s="45">
        <v>2000000</v>
      </c>
      <c r="L18" s="45">
        <v>2000000</v>
      </c>
      <c r="M18" s="45">
        <v>2100000</v>
      </c>
      <c r="N18" s="45">
        <v>2350000</v>
      </c>
      <c r="O18" s="45">
        <v>2300000</v>
      </c>
      <c r="P18" s="45">
        <v>2000000</v>
      </c>
      <c r="Q18" s="39"/>
      <c r="R18" s="47">
        <f t="shared" si="6"/>
        <v>2106000</v>
      </c>
      <c r="S18" s="47">
        <f t="shared" si="6"/>
        <v>2106000</v>
      </c>
      <c r="T18" s="47">
        <f t="shared" si="6"/>
        <v>2430000</v>
      </c>
    </row>
    <row r="19" spans="1:20">
      <c r="A19" s="23">
        <v>10</v>
      </c>
      <c r="C19" s="19" t="s">
        <v>93</v>
      </c>
      <c r="D19" s="39" t="s">
        <v>97</v>
      </c>
      <c r="E19" s="49">
        <f>E17/E18</f>
        <v>24.420362080780116</v>
      </c>
      <c r="F19" s="49">
        <f t="shared" ref="F19:P19" si="7">F17/F18</f>
        <v>27.111796954583056</v>
      </c>
      <c r="G19" s="49">
        <f t="shared" si="7"/>
        <v>24.670033655575988</v>
      </c>
      <c r="H19" s="49">
        <f t="shared" si="7"/>
        <v>26.070454515001554</v>
      </c>
      <c r="I19" s="49">
        <f t="shared" si="7"/>
        <v>26.773803705440148</v>
      </c>
      <c r="J19" s="49">
        <f t="shared" si="7"/>
        <v>26.757041786745024</v>
      </c>
      <c r="K19" s="49">
        <f t="shared" si="7"/>
        <v>24.376336914114439</v>
      </c>
      <c r="L19" s="49">
        <f t="shared" si="7"/>
        <v>25.834494635558425</v>
      </c>
      <c r="M19" s="49">
        <f t="shared" si="7"/>
        <v>24.681816379820429</v>
      </c>
      <c r="N19" s="49">
        <f t="shared" si="7"/>
        <v>25.315214233441278</v>
      </c>
      <c r="O19" s="49">
        <f t="shared" si="7"/>
        <v>25.809233439163684</v>
      </c>
      <c r="P19" s="49">
        <f t="shared" si="7"/>
        <v>27.233388728437497</v>
      </c>
      <c r="Q19" s="39"/>
      <c r="R19" s="49">
        <f t="shared" ref="R19:T19" si="8">R17/R18</f>
        <v>24.420362080780116</v>
      </c>
      <c r="S19" s="49">
        <f t="shared" si="8"/>
        <v>27.11179695458306</v>
      </c>
      <c r="T19" s="49">
        <f t="shared" si="8"/>
        <v>24.670033655575988</v>
      </c>
    </row>
    <row r="20" spans="1:20">
      <c r="A20" s="23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9"/>
      <c r="R20" s="40"/>
      <c r="S20" s="40"/>
      <c r="T20" s="40"/>
    </row>
    <row r="21" spans="1:20">
      <c r="A21" s="23">
        <v>11</v>
      </c>
      <c r="C21" s="19" t="s">
        <v>55</v>
      </c>
      <c r="E21" s="45">
        <v>-2767393.3169424981</v>
      </c>
      <c r="F21" s="45">
        <v>-2767393.3169424981</v>
      </c>
      <c r="G21" s="45">
        <v>-2767393.3169424981</v>
      </c>
      <c r="H21" s="45">
        <v>-2767393.3169424981</v>
      </c>
      <c r="I21" s="45">
        <v>-2767393.3169424981</v>
      </c>
      <c r="J21" s="45">
        <v>-2767393.3169424981</v>
      </c>
      <c r="K21" s="45">
        <v>-2767393.3169424981</v>
      </c>
      <c r="L21" s="45">
        <v>-2767393.3169424981</v>
      </c>
      <c r="M21" s="45">
        <v>-2767393.3169424981</v>
      </c>
      <c r="N21" s="45">
        <v>-2767393.3169424981</v>
      </c>
      <c r="O21" s="45">
        <v>-2767393.3169424981</v>
      </c>
      <c r="P21" s="45">
        <v>-2767393.3169424981</v>
      </c>
      <c r="Q21" s="39"/>
      <c r="R21" s="45">
        <v>-2767393.3169424981</v>
      </c>
      <c r="S21" s="45">
        <v>-2767393.3169424981</v>
      </c>
      <c r="T21" s="45">
        <v>-2767393.3169424981</v>
      </c>
    </row>
    <row r="22" spans="1:20">
      <c r="A22" s="23">
        <v>12</v>
      </c>
      <c r="C22" s="19" t="s">
        <v>39</v>
      </c>
      <c r="D22" s="39" t="s">
        <v>98</v>
      </c>
      <c r="E22" s="38">
        <f>E17+E21</f>
        <v>44852312.740578726</v>
      </c>
      <c r="F22" s="38">
        <f t="shared" ref="F22:P22" si="9">F17+F21</f>
        <v>50100610.744494461</v>
      </c>
      <c r="G22" s="38">
        <f t="shared" si="9"/>
        <v>52740182.408103473</v>
      </c>
      <c r="H22" s="38">
        <f t="shared" si="9"/>
        <v>51980561.164560765</v>
      </c>
      <c r="I22" s="38">
        <f t="shared" si="9"/>
        <v>50780214.093937799</v>
      </c>
      <c r="J22" s="38">
        <f t="shared" si="9"/>
        <v>51014260.674415</v>
      </c>
      <c r="K22" s="38">
        <f t="shared" si="9"/>
        <v>45985280.511286378</v>
      </c>
      <c r="L22" s="38">
        <f t="shared" si="9"/>
        <v>48901595.954174355</v>
      </c>
      <c r="M22" s="38">
        <f t="shared" si="9"/>
        <v>49064421.0806804</v>
      </c>
      <c r="N22" s="38">
        <f t="shared" si="9"/>
        <v>56723360.131644502</v>
      </c>
      <c r="O22" s="38">
        <f t="shared" si="9"/>
        <v>56593843.593133971</v>
      </c>
      <c r="P22" s="38">
        <f t="shared" si="9"/>
        <v>51699384.139932498</v>
      </c>
      <c r="Q22" s="39"/>
      <c r="R22" s="38">
        <f t="shared" ref="R22:T22" si="10">R17+R21</f>
        <v>48661889.225180425</v>
      </c>
      <c r="S22" s="38">
        <f t="shared" si="10"/>
        <v>54330051.069409423</v>
      </c>
      <c r="T22" s="38">
        <f t="shared" si="10"/>
        <v>57180788.466107152</v>
      </c>
    </row>
    <row r="23" spans="1:20">
      <c r="A23" s="23">
        <v>13</v>
      </c>
      <c r="C23" s="19" t="s">
        <v>92</v>
      </c>
      <c r="E23" s="40">
        <f>E18</f>
        <v>1950000</v>
      </c>
      <c r="F23" s="40">
        <f t="shared" ref="F23:P23" si="11">F18</f>
        <v>1950000</v>
      </c>
      <c r="G23" s="40">
        <f t="shared" si="11"/>
        <v>2250000</v>
      </c>
      <c r="H23" s="40">
        <f t="shared" si="11"/>
        <v>2100000</v>
      </c>
      <c r="I23" s="40">
        <f t="shared" si="11"/>
        <v>2000000</v>
      </c>
      <c r="J23" s="40">
        <f t="shared" si="11"/>
        <v>2010000</v>
      </c>
      <c r="K23" s="40">
        <f t="shared" si="11"/>
        <v>2000000</v>
      </c>
      <c r="L23" s="40">
        <f t="shared" si="11"/>
        <v>2000000</v>
      </c>
      <c r="M23" s="40">
        <f t="shared" si="11"/>
        <v>2100000</v>
      </c>
      <c r="N23" s="40">
        <f t="shared" si="11"/>
        <v>2350000</v>
      </c>
      <c r="O23" s="40">
        <f t="shared" si="11"/>
        <v>2300000</v>
      </c>
      <c r="P23" s="40">
        <f t="shared" si="11"/>
        <v>2000000</v>
      </c>
      <c r="Q23" s="39"/>
      <c r="R23" s="40">
        <f t="shared" ref="R23:T23" si="12">R18</f>
        <v>2106000</v>
      </c>
      <c r="S23" s="40">
        <f t="shared" si="12"/>
        <v>2106000</v>
      </c>
      <c r="T23" s="40">
        <f t="shared" si="12"/>
        <v>2430000</v>
      </c>
    </row>
    <row r="24" spans="1:20">
      <c r="A24" s="23">
        <v>14</v>
      </c>
      <c r="C24" s="19" t="s">
        <v>41</v>
      </c>
      <c r="D24" s="39" t="s">
        <v>99</v>
      </c>
      <c r="E24" s="51">
        <f>E22/E23</f>
        <v>23.001186020809602</v>
      </c>
      <c r="F24" s="51">
        <f t="shared" ref="F24:P24" si="13">F22/F23</f>
        <v>25.692620894612546</v>
      </c>
      <c r="G24" s="51">
        <f t="shared" si="13"/>
        <v>23.44008107026821</v>
      </c>
      <c r="H24" s="51">
        <f t="shared" si="13"/>
        <v>24.752648173600363</v>
      </c>
      <c r="I24" s="51">
        <f t="shared" si="13"/>
        <v>25.3901070469689</v>
      </c>
      <c r="J24" s="51">
        <f t="shared" si="13"/>
        <v>25.380229191251242</v>
      </c>
      <c r="K24" s="51">
        <f t="shared" si="13"/>
        <v>22.992640255643188</v>
      </c>
      <c r="L24" s="51">
        <f t="shared" si="13"/>
        <v>24.450797977087177</v>
      </c>
      <c r="M24" s="51">
        <f t="shared" si="13"/>
        <v>23.364010038419238</v>
      </c>
      <c r="N24" s="51">
        <f t="shared" si="13"/>
        <v>24.137600056018936</v>
      </c>
      <c r="O24" s="51">
        <f t="shared" si="13"/>
        <v>24.606018953536509</v>
      </c>
      <c r="P24" s="51">
        <f t="shared" si="13"/>
        <v>25.849692069966249</v>
      </c>
      <c r="Q24" s="39"/>
      <c r="R24" s="51">
        <f t="shared" ref="R24:T24" si="14">R22/R23</f>
        <v>23.106310173400011</v>
      </c>
      <c r="S24" s="51">
        <f t="shared" si="14"/>
        <v>25.797745047202955</v>
      </c>
      <c r="T24" s="51">
        <f t="shared" si="14"/>
        <v>23.531188669179897</v>
      </c>
    </row>
    <row r="25" spans="1:20">
      <c r="A25" s="23"/>
      <c r="C25" s="5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>
      <c r="B26" s="21" t="s">
        <v>59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>
      <c r="A27" s="23">
        <v>15</v>
      </c>
      <c r="C27" s="19" t="s">
        <v>60</v>
      </c>
      <c r="D27" s="39" t="s">
        <v>100</v>
      </c>
      <c r="E27" s="44">
        <f>E24-E14</f>
        <v>-0.19839706060051299</v>
      </c>
      <c r="F27" s="44">
        <f t="shared" ref="F27:P27" si="15">F24-F14</f>
        <v>2.4622371704437285</v>
      </c>
      <c r="G27" s="44">
        <f t="shared" si="15"/>
        <v>-0.72469845622937612</v>
      </c>
      <c r="H27" s="44">
        <f t="shared" si="15"/>
        <v>-9.8601788163836801E-2</v>
      </c>
      <c r="I27" s="44">
        <f t="shared" si="15"/>
        <v>0.96598127033944436</v>
      </c>
      <c r="J27" s="44">
        <f t="shared" si="15"/>
        <v>1.4652253586498851</v>
      </c>
      <c r="K27" s="44">
        <f t="shared" si="15"/>
        <v>-1.6742633082348206</v>
      </c>
      <c r="L27" s="44">
        <f t="shared" si="15"/>
        <v>-0.66149744019103807</v>
      </c>
      <c r="M27" s="44">
        <f t="shared" si="15"/>
        <v>9.1264474309895149E-2</v>
      </c>
      <c r="N27" s="44">
        <f t="shared" si="15"/>
        <v>-4.6064394805839015E-2</v>
      </c>
      <c r="O27" s="44">
        <f t="shared" si="15"/>
        <v>-2.1659310648432673</v>
      </c>
      <c r="P27" s="44">
        <f t="shared" si="15"/>
        <v>-1.9950816990821352E-3</v>
      </c>
      <c r="Q27" s="39"/>
      <c r="R27" s="44">
        <f>R24-R14</f>
        <v>-0.60017942262341961</v>
      </c>
      <c r="S27" s="44">
        <f>S24-S14</f>
        <v>2.0598912190021572</v>
      </c>
      <c r="T27" s="44">
        <f>T24-T14</f>
        <v>-1.1550038963130653</v>
      </c>
    </row>
    <row r="28" spans="1:20">
      <c r="A28" s="23">
        <v>16</v>
      </c>
      <c r="C28" s="19" t="s">
        <v>62</v>
      </c>
      <c r="E28" s="38">
        <f>E18</f>
        <v>1950000</v>
      </c>
      <c r="F28" s="38">
        <f t="shared" ref="F28:P28" si="16">F18</f>
        <v>1950000</v>
      </c>
      <c r="G28" s="38">
        <f t="shared" si="16"/>
        <v>2250000</v>
      </c>
      <c r="H28" s="38">
        <f t="shared" si="16"/>
        <v>2100000</v>
      </c>
      <c r="I28" s="38">
        <f t="shared" si="16"/>
        <v>2000000</v>
      </c>
      <c r="J28" s="38">
        <f t="shared" si="16"/>
        <v>2010000</v>
      </c>
      <c r="K28" s="38">
        <f t="shared" si="16"/>
        <v>2000000</v>
      </c>
      <c r="L28" s="38">
        <f t="shared" si="16"/>
        <v>2000000</v>
      </c>
      <c r="M28" s="38">
        <f t="shared" si="16"/>
        <v>2100000</v>
      </c>
      <c r="N28" s="38">
        <f t="shared" si="16"/>
        <v>2350000</v>
      </c>
      <c r="O28" s="38">
        <f t="shared" si="16"/>
        <v>2300000</v>
      </c>
      <c r="P28" s="38">
        <f t="shared" si="16"/>
        <v>2000000</v>
      </c>
      <c r="Q28" s="39"/>
      <c r="R28" s="38">
        <f>R18</f>
        <v>2106000</v>
      </c>
      <c r="S28" s="38">
        <f>S18</f>
        <v>2106000</v>
      </c>
      <c r="T28" s="38">
        <f>T18</f>
        <v>2430000</v>
      </c>
    </row>
    <row r="29" spans="1:20">
      <c r="A29" s="23">
        <v>17</v>
      </c>
      <c r="C29" s="19" t="s">
        <v>63</v>
      </c>
      <c r="D29" s="39" t="s">
        <v>45</v>
      </c>
      <c r="E29" s="40">
        <f>E27*E28</f>
        <v>-386874.26817100035</v>
      </c>
      <c r="F29" s="40">
        <f t="shared" ref="F29:P29" si="17">F27*F28</f>
        <v>4801362.4823652701</v>
      </c>
      <c r="G29" s="40">
        <f t="shared" si="17"/>
        <v>-1630571.5265160962</v>
      </c>
      <c r="H29" s="40">
        <f t="shared" si="17"/>
        <v>-207063.75514405727</v>
      </c>
      <c r="I29" s="40">
        <f t="shared" si="17"/>
        <v>1931962.5406788888</v>
      </c>
      <c r="J29" s="40">
        <f t="shared" si="17"/>
        <v>2945102.9708862691</v>
      </c>
      <c r="K29" s="40">
        <f t="shared" si="17"/>
        <v>-3348526.6164696412</v>
      </c>
      <c r="L29" s="40">
        <f t="shared" si="17"/>
        <v>-1322994.8803820761</v>
      </c>
      <c r="M29" s="40">
        <f t="shared" si="17"/>
        <v>191655.39605077982</v>
      </c>
      <c r="N29" s="40">
        <f t="shared" si="17"/>
        <v>-108251.32779372169</v>
      </c>
      <c r="O29" s="40">
        <f t="shared" si="17"/>
        <v>-4981641.4491395149</v>
      </c>
      <c r="P29" s="40">
        <f t="shared" si="17"/>
        <v>-3990.1633981642703</v>
      </c>
      <c r="Q29" s="39"/>
      <c r="R29" s="40">
        <f t="shared" ref="R29:T29" si="18">R27*R28</f>
        <v>-1263977.8640449217</v>
      </c>
      <c r="S29" s="40">
        <f t="shared" si="18"/>
        <v>4338130.9072185429</v>
      </c>
      <c r="T29" s="40">
        <f t="shared" si="18"/>
        <v>-2806659.468040749</v>
      </c>
    </row>
    <row r="30" spans="1:20">
      <c r="A30" s="23">
        <v>18</v>
      </c>
      <c r="C30" s="19" t="s">
        <v>16</v>
      </c>
      <c r="E30" s="39">
        <v>0.7</v>
      </c>
      <c r="F30" s="39">
        <v>0.7</v>
      </c>
      <c r="G30" s="39">
        <v>0.7</v>
      </c>
      <c r="H30" s="39">
        <v>0.7</v>
      </c>
      <c r="I30" s="39">
        <v>0.7</v>
      </c>
      <c r="J30" s="39">
        <v>0.7</v>
      </c>
      <c r="K30" s="39">
        <v>0.7</v>
      </c>
      <c r="L30" s="39">
        <v>0.7</v>
      </c>
      <c r="M30" s="39">
        <v>0.7</v>
      </c>
      <c r="N30" s="39">
        <v>0.7</v>
      </c>
      <c r="O30" s="39">
        <v>0.7</v>
      </c>
      <c r="P30" s="39">
        <v>0.7</v>
      </c>
      <c r="Q30" s="39"/>
      <c r="R30" s="39">
        <v>0.7</v>
      </c>
      <c r="S30" s="39">
        <v>0.7</v>
      </c>
      <c r="T30" s="39">
        <v>0.7</v>
      </c>
    </row>
    <row r="31" spans="1:20">
      <c r="A31" s="23">
        <v>19</v>
      </c>
      <c r="C31" s="19" t="s">
        <v>65</v>
      </c>
      <c r="D31" s="39" t="s">
        <v>101</v>
      </c>
      <c r="E31" s="38">
        <f>E29*E30</f>
        <v>-270811.98771970021</v>
      </c>
      <c r="F31" s="38">
        <f t="shared" ref="F31:P31" si="19">F29*F30</f>
        <v>3360953.737655689</v>
      </c>
      <c r="G31" s="38">
        <f t="shared" si="19"/>
        <v>-1141400.0685612673</v>
      </c>
      <c r="H31" s="38">
        <f t="shared" si="19"/>
        <v>-144944.62860084008</v>
      </c>
      <c r="I31" s="38">
        <f t="shared" si="19"/>
        <v>1352373.7784752222</v>
      </c>
      <c r="J31" s="38">
        <f t="shared" si="19"/>
        <v>2061572.0796203883</v>
      </c>
      <c r="K31" s="38">
        <f t="shared" si="19"/>
        <v>-2343968.6315287487</v>
      </c>
      <c r="L31" s="38">
        <f t="shared" si="19"/>
        <v>-926096.41626745323</v>
      </c>
      <c r="M31" s="38">
        <f t="shared" si="19"/>
        <v>134158.77723554586</v>
      </c>
      <c r="N31" s="38">
        <f t="shared" si="19"/>
        <v>-75775.929455605175</v>
      </c>
      <c r="O31" s="38">
        <f t="shared" si="19"/>
        <v>-3487149.0143976603</v>
      </c>
      <c r="P31" s="38">
        <f t="shared" si="19"/>
        <v>-2793.114378714989</v>
      </c>
      <c r="Q31" s="39"/>
      <c r="R31" s="38">
        <f t="shared" ref="R31:T31" si="20">R29*R30</f>
        <v>-884784.50483144517</v>
      </c>
      <c r="S31" s="38">
        <f t="shared" si="20"/>
        <v>3036691.6350529799</v>
      </c>
      <c r="T31" s="38">
        <f t="shared" si="20"/>
        <v>-1964661.6276285241</v>
      </c>
    </row>
    <row r="32" spans="1:20"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>
      <c r="B33" s="21" t="s">
        <v>66</v>
      </c>
      <c r="C33" s="35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>
      <c r="A34" s="23">
        <v>20</v>
      </c>
      <c r="B34" s="36"/>
      <c r="C34" s="19" t="s">
        <v>67</v>
      </c>
      <c r="E34" s="53">
        <v>0</v>
      </c>
      <c r="F34" s="38">
        <f>E41</f>
        <v>-271489.01768899948</v>
      </c>
      <c r="G34" s="38">
        <f>F41</f>
        <v>3096509.659222384</v>
      </c>
      <c r="H34" s="38">
        <f t="shared" ref="H34:P34" si="21">G41</f>
        <v>1967738.6387858253</v>
      </c>
      <c r="I34" s="38">
        <f t="shared" si="21"/>
        <v>1977577.3319797544</v>
      </c>
      <c r="J34" s="38">
        <f t="shared" si="21"/>
        <v>1987465.2186396532</v>
      </c>
      <c r="K34" s="38">
        <f t="shared" si="21"/>
        <v>1997402.5447328514</v>
      </c>
      <c r="L34" s="38">
        <f t="shared" si="21"/>
        <v>2007389.5574565157</v>
      </c>
      <c r="M34" s="38">
        <f t="shared" si="21"/>
        <v>2017426.5052437983</v>
      </c>
      <c r="N34" s="38">
        <f t="shared" si="21"/>
        <v>1847346.5759156889</v>
      </c>
      <c r="O34" s="38">
        <f t="shared" si="21"/>
        <v>1654967.7871963759</v>
      </c>
      <c r="P34" s="38">
        <f t="shared" si="21"/>
        <v>1465916.7964823791</v>
      </c>
      <c r="Q34" s="39"/>
      <c r="R34" s="38">
        <f>P41</f>
        <v>1301658.7025082875</v>
      </c>
      <c r="S34" s="38">
        <f>R41</f>
        <v>1127485.1711326311</v>
      </c>
      <c r="T34" s="38">
        <f>S41</f>
        <v>952440.77210009645</v>
      </c>
    </row>
    <row r="35" spans="1:20">
      <c r="A35" s="23">
        <v>21</v>
      </c>
      <c r="B35" s="36"/>
      <c r="C35" s="19" t="s">
        <v>68</v>
      </c>
      <c r="D35" s="39" t="s">
        <v>102</v>
      </c>
      <c r="E35" s="38">
        <f>E31</f>
        <v>-270811.98771970021</v>
      </c>
      <c r="F35" s="38">
        <f>F31</f>
        <v>3360953.737655689</v>
      </c>
      <c r="G35" s="38">
        <f>G31</f>
        <v>-1141400.0685612673</v>
      </c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39"/>
      <c r="S35" s="39"/>
      <c r="T35" s="39"/>
    </row>
    <row r="36" spans="1:20">
      <c r="A36" s="23">
        <v>22</v>
      </c>
      <c r="B36" s="36"/>
      <c r="C36" s="19" t="s">
        <v>70</v>
      </c>
      <c r="D36" s="39"/>
      <c r="E36" s="38"/>
      <c r="F36" s="38"/>
      <c r="G36" s="38"/>
      <c r="H36" s="38"/>
      <c r="I36" s="38"/>
      <c r="J36" s="38"/>
      <c r="K36" s="38"/>
      <c r="L36" s="38"/>
      <c r="M36" s="40">
        <v>23573605</v>
      </c>
      <c r="N36" s="38"/>
      <c r="O36" s="38"/>
      <c r="P36" s="38"/>
      <c r="Q36" s="39"/>
      <c r="R36" s="39"/>
      <c r="S36" s="39"/>
      <c r="T36" s="39"/>
    </row>
    <row r="37" spans="1:20">
      <c r="A37" s="23">
        <v>23</v>
      </c>
      <c r="B37" s="36"/>
      <c r="C37" s="19" t="s">
        <v>71</v>
      </c>
      <c r="D37" s="39"/>
      <c r="E37" s="38"/>
      <c r="F37" s="38"/>
      <c r="G37" s="38"/>
      <c r="H37" s="38"/>
      <c r="I37" s="38"/>
      <c r="J37" s="38"/>
      <c r="K37" s="38"/>
      <c r="L37" s="38"/>
      <c r="M37" s="41">
        <f>L41/M36</f>
        <v>8.5579889255113853E-2</v>
      </c>
      <c r="N37" s="41">
        <f>M37</f>
        <v>8.5579889255113853E-2</v>
      </c>
      <c r="O37" s="41">
        <f t="shared" ref="O37:P37" si="22">N37</f>
        <v>8.5579889255113853E-2</v>
      </c>
      <c r="P37" s="41">
        <f t="shared" si="22"/>
        <v>8.5579889255113853E-2</v>
      </c>
      <c r="Q37" s="39"/>
      <c r="R37" s="42">
        <f>P37</f>
        <v>8.5579889255113853E-2</v>
      </c>
      <c r="S37" s="42">
        <f>R37</f>
        <v>8.5579889255113853E-2</v>
      </c>
      <c r="T37" s="42">
        <f>S37</f>
        <v>8.5579889255113853E-2</v>
      </c>
    </row>
    <row r="38" spans="1:20">
      <c r="A38" s="23">
        <v>24</v>
      </c>
      <c r="B38" s="36"/>
      <c r="C38" s="19" t="s">
        <v>72</v>
      </c>
      <c r="D38" s="39"/>
      <c r="E38" s="38"/>
      <c r="F38" s="38"/>
      <c r="G38" s="38"/>
      <c r="H38" s="38"/>
      <c r="I38" s="38"/>
      <c r="J38" s="38"/>
      <c r="K38" s="38"/>
      <c r="L38" s="38"/>
      <c r="M38" s="40">
        <f>'Allocated Method'!M18</f>
        <v>2100000</v>
      </c>
      <c r="N38" s="40">
        <f>'Allocated Method'!N18</f>
        <v>2350000</v>
      </c>
      <c r="O38" s="40">
        <f>'Allocated Method'!O18</f>
        <v>2300000</v>
      </c>
      <c r="P38" s="40">
        <f>'Allocated Method'!P18</f>
        <v>2000000</v>
      </c>
      <c r="Q38" s="40">
        <f>'Allocated Method'!Q18</f>
        <v>0</v>
      </c>
      <c r="R38" s="40">
        <f>'Allocated Method'!R18</f>
        <v>2106000</v>
      </c>
      <c r="S38" s="40">
        <f>'Allocated Method'!S18</f>
        <v>2106000</v>
      </c>
      <c r="T38" s="40">
        <f>'Allocated Method'!T18</f>
        <v>2430000</v>
      </c>
    </row>
    <row r="39" spans="1:20">
      <c r="A39" s="23">
        <v>25</v>
      </c>
      <c r="B39" s="36"/>
      <c r="C39" s="39" t="s">
        <v>73</v>
      </c>
      <c r="D39" s="39" t="s">
        <v>54</v>
      </c>
      <c r="E39" s="38"/>
      <c r="F39" s="38"/>
      <c r="G39" s="38"/>
      <c r="H39" s="38"/>
      <c r="I39" s="38"/>
      <c r="J39" s="38"/>
      <c r="K39" s="38"/>
      <c r="L39" s="38"/>
      <c r="M39" s="40">
        <f>-M37*M38</f>
        <v>-179717.76743573908</v>
      </c>
      <c r="N39" s="40">
        <f t="shared" ref="N39:T39" si="23">-N37*N38</f>
        <v>-201112.73974951755</v>
      </c>
      <c r="O39" s="40">
        <f t="shared" si="23"/>
        <v>-196833.74528676187</v>
      </c>
      <c r="P39" s="40">
        <f t="shared" si="23"/>
        <v>-171159.77851022771</v>
      </c>
      <c r="Q39" s="40">
        <f t="shared" si="23"/>
        <v>0</v>
      </c>
      <c r="R39" s="40">
        <f t="shared" si="23"/>
        <v>-180231.24677126977</v>
      </c>
      <c r="S39" s="40">
        <f t="shared" si="23"/>
        <v>-180231.24677126977</v>
      </c>
      <c r="T39" s="40">
        <f t="shared" si="23"/>
        <v>-207959.13088992666</v>
      </c>
    </row>
    <row r="40" spans="1:20">
      <c r="A40" s="23">
        <v>26</v>
      </c>
      <c r="B40" s="36"/>
      <c r="C40" s="19" t="s">
        <v>75</v>
      </c>
      <c r="E40" s="38">
        <f t="shared" ref="E40:L40" si="24">(E34+0.5*SUM(E35:E35))*E56/12</f>
        <v>-677.02996929925052</v>
      </c>
      <c r="F40" s="38">
        <f t="shared" si="24"/>
        <v>7044.9392556942257</v>
      </c>
      <c r="G40" s="38">
        <f t="shared" si="24"/>
        <v>12629.048124708752</v>
      </c>
      <c r="H40" s="38">
        <f t="shared" si="24"/>
        <v>9838.6931939291262</v>
      </c>
      <c r="I40" s="38">
        <f t="shared" si="24"/>
        <v>9887.8866598987715</v>
      </c>
      <c r="J40" s="38">
        <f t="shared" si="24"/>
        <v>9937.3260931982659</v>
      </c>
      <c r="K40" s="38">
        <f t="shared" si="24"/>
        <v>9987.0127236642566</v>
      </c>
      <c r="L40" s="38">
        <f t="shared" si="24"/>
        <v>10036.947787282579</v>
      </c>
      <c r="M40" s="38">
        <f>(M34+0.5*(M35+M39))*M56/12</f>
        <v>9637.8381076296428</v>
      </c>
      <c r="N40" s="38">
        <f>(N34+0.5*(N35+N39))*N56/12</f>
        <v>8733.9510302046492</v>
      </c>
      <c r="O40" s="38">
        <f>(O34+0.5*(O35+O39))*O56/12</f>
        <v>7782.7545727649749</v>
      </c>
      <c r="P40" s="38">
        <f>(P34+0.5*(P35+P39))*P56/12</f>
        <v>6901.6845361363257</v>
      </c>
      <c r="Q40" s="39"/>
      <c r="R40" s="38">
        <f>(R34+0.5*(R35+R39))*R56/12</f>
        <v>6057.7153956132615</v>
      </c>
      <c r="S40" s="38">
        <f>(S34+0.5*(S35+S39))*S56/12</f>
        <v>5186.8477387349812</v>
      </c>
      <c r="T40" s="38">
        <f>(T34+0.5*(T35+T39))*T56/12</f>
        <v>4242.3060332756659</v>
      </c>
    </row>
    <row r="41" spans="1:20" ht="30">
      <c r="A41" s="23">
        <v>27</v>
      </c>
      <c r="C41" s="39" t="s">
        <v>76</v>
      </c>
      <c r="D41" s="43" t="s">
        <v>103</v>
      </c>
      <c r="E41" s="38">
        <f>SUM(E34:E40)</f>
        <v>-271489.01768899948</v>
      </c>
      <c r="F41" s="38">
        <f>SUM(F34:F40)</f>
        <v>3096509.659222384</v>
      </c>
      <c r="G41" s="38">
        <f>SUM(G34:G40)</f>
        <v>1967738.6387858253</v>
      </c>
      <c r="H41" s="38">
        <f t="shared" ref="H41:L41" si="25">SUM(H34:H40)</f>
        <v>1977577.3319797544</v>
      </c>
      <c r="I41" s="38">
        <f t="shared" si="25"/>
        <v>1987465.2186396532</v>
      </c>
      <c r="J41" s="38">
        <f t="shared" si="25"/>
        <v>1997402.5447328514</v>
      </c>
      <c r="K41" s="38">
        <f t="shared" si="25"/>
        <v>2007389.5574565157</v>
      </c>
      <c r="L41" s="38">
        <f t="shared" si="25"/>
        <v>2017426.5052437983</v>
      </c>
      <c r="M41" s="38">
        <f>M34+M35+M39+M40</f>
        <v>1847346.5759156889</v>
      </c>
      <c r="N41" s="38">
        <f t="shared" ref="N41:P41" si="26">N34+N35+N39+N40</f>
        <v>1654967.7871963759</v>
      </c>
      <c r="O41" s="38">
        <f t="shared" si="26"/>
        <v>1465916.7964823791</v>
      </c>
      <c r="P41" s="38">
        <f t="shared" si="26"/>
        <v>1301658.7025082875</v>
      </c>
      <c r="Q41" s="39"/>
      <c r="R41" s="38">
        <f t="shared" ref="R41:T41" si="27">R34+R35+R39+R40</f>
        <v>1127485.1711326311</v>
      </c>
      <c r="S41" s="38">
        <f t="shared" si="27"/>
        <v>952440.77210009645</v>
      </c>
      <c r="T41" s="38">
        <f t="shared" si="27"/>
        <v>748723.94724344544</v>
      </c>
    </row>
    <row r="42" spans="1:20">
      <c r="A42" s="23"/>
      <c r="C42" s="39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39"/>
      <c r="S42" s="39"/>
      <c r="T42" s="39"/>
    </row>
    <row r="43" spans="1:20">
      <c r="B43" s="21" t="s">
        <v>78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>
      <c r="A44" s="23">
        <v>28</v>
      </c>
      <c r="C44" s="19" t="s">
        <v>67</v>
      </c>
      <c r="E44" s="39"/>
      <c r="F44" s="39"/>
      <c r="G44" s="39"/>
      <c r="H44" s="53">
        <v>0</v>
      </c>
      <c r="I44" s="40">
        <f>H47</f>
        <v>-145306.99017234216</v>
      </c>
      <c r="J44" s="40">
        <f t="shared" ref="J44:P44" si="28">I47</f>
        <v>1209721.1877982065</v>
      </c>
      <c r="K44" s="40">
        <f t="shared" si="28"/>
        <v>3282495.8035566369</v>
      </c>
      <c r="L44" s="40">
        <f t="shared" si="28"/>
        <v>949079.72946684959</v>
      </c>
      <c r="M44" s="40">
        <f t="shared" si="28"/>
        <v>25413.470806061978</v>
      </c>
      <c r="N44" s="40">
        <f t="shared" si="28"/>
        <v>160034.71233872703</v>
      </c>
      <c r="O44" s="40">
        <f t="shared" si="28"/>
        <v>84869.516621176474</v>
      </c>
      <c r="P44" s="40">
        <f t="shared" si="28"/>
        <v>-3410573.0227293721</v>
      </c>
      <c r="Q44" s="39"/>
      <c r="R44" s="38">
        <f>P47</f>
        <v>-3430425.985007681</v>
      </c>
      <c r="S44" s="38">
        <f>R47</f>
        <v>-4334574.581026243</v>
      </c>
      <c r="T44" s="38">
        <f>S47</f>
        <v>-1311964.0897907619</v>
      </c>
    </row>
    <row r="45" spans="1:20">
      <c r="A45" s="23">
        <v>29</v>
      </c>
      <c r="C45" s="19" t="s">
        <v>68</v>
      </c>
      <c r="D45" s="39" t="s">
        <v>104</v>
      </c>
      <c r="E45" s="39"/>
      <c r="F45" s="39"/>
      <c r="G45" s="39"/>
      <c r="H45" s="38">
        <f>H31</f>
        <v>-144944.62860084008</v>
      </c>
      <c r="I45" s="38">
        <f t="shared" ref="I45:P45" si="29">I31</f>
        <v>1352373.7784752222</v>
      </c>
      <c r="J45" s="38">
        <f t="shared" si="29"/>
        <v>2061572.0796203883</v>
      </c>
      <c r="K45" s="38">
        <f t="shared" si="29"/>
        <v>-2343968.6315287487</v>
      </c>
      <c r="L45" s="38">
        <f t="shared" si="29"/>
        <v>-926096.41626745323</v>
      </c>
      <c r="M45" s="38">
        <f t="shared" si="29"/>
        <v>134158.77723554586</v>
      </c>
      <c r="N45" s="38">
        <f t="shared" si="29"/>
        <v>-75775.929455605175</v>
      </c>
      <c r="O45" s="38">
        <f t="shared" si="29"/>
        <v>-3487149.0143976603</v>
      </c>
      <c r="P45" s="38">
        <f t="shared" si="29"/>
        <v>-2793.114378714989</v>
      </c>
      <c r="Q45" s="39"/>
      <c r="R45" s="38">
        <f>R31</f>
        <v>-884784.50483144517</v>
      </c>
      <c r="S45" s="38">
        <f>S31</f>
        <v>3036691.6350529799</v>
      </c>
      <c r="T45" s="38">
        <f>T31</f>
        <v>-1964661.6276285241</v>
      </c>
    </row>
    <row r="46" spans="1:20">
      <c r="A46" s="23">
        <v>30</v>
      </c>
      <c r="C46" s="19" t="s">
        <v>75</v>
      </c>
      <c r="E46" s="39"/>
      <c r="F46" s="39"/>
      <c r="G46" s="39"/>
      <c r="H46" s="38">
        <f t="shared" ref="H46:P46" si="30">(H44+0.5*SUM(H45:H45))*H56/12</f>
        <v>-362.36157150210016</v>
      </c>
      <c r="I46" s="38">
        <f t="shared" si="30"/>
        <v>2654.3994953263445</v>
      </c>
      <c r="J46" s="38">
        <f t="shared" si="30"/>
        <v>11202.536138042002</v>
      </c>
      <c r="K46" s="38">
        <f t="shared" si="30"/>
        <v>10552.557438961314</v>
      </c>
      <c r="L46" s="38">
        <f t="shared" si="30"/>
        <v>2430.1576066656148</v>
      </c>
      <c r="M46" s="38">
        <f t="shared" si="30"/>
        <v>462.46429711917449</v>
      </c>
      <c r="N46" s="38">
        <f t="shared" si="30"/>
        <v>610.73373805462222</v>
      </c>
      <c r="O46" s="38">
        <f t="shared" si="30"/>
        <v>-8293.5249528882687</v>
      </c>
      <c r="P46" s="38">
        <f t="shared" si="30"/>
        <v>-17059.847899593649</v>
      </c>
      <c r="Q46" s="39"/>
      <c r="R46" s="38">
        <f>(R44+0.5*SUM(R45:R45))*R56/12</f>
        <v>-19364.091187117017</v>
      </c>
      <c r="S46" s="38">
        <f>(S44+0.5*SUM(S45:S45))*S56/12</f>
        <v>-14081.143817498765</v>
      </c>
      <c r="T46" s="38">
        <f>(T44+0.5*SUM(T45:T45))*T56/12</f>
        <v>-11471.474518025119</v>
      </c>
    </row>
    <row r="47" spans="1:20">
      <c r="A47" s="23">
        <v>31</v>
      </c>
      <c r="C47" s="39" t="s">
        <v>76</v>
      </c>
      <c r="D47" s="39" t="s">
        <v>105</v>
      </c>
      <c r="E47" s="39"/>
      <c r="F47" s="39"/>
      <c r="G47" s="39"/>
      <c r="H47" s="40">
        <f>SUM(H44:H46)</f>
        <v>-145306.99017234216</v>
      </c>
      <c r="I47" s="40">
        <f>SUM(I44:I46)</f>
        <v>1209721.1877982065</v>
      </c>
      <c r="J47" s="40">
        <f t="shared" ref="J47:T47" si="31">SUM(J44:J46)</f>
        <v>3282495.8035566369</v>
      </c>
      <c r="K47" s="40">
        <f t="shared" si="31"/>
        <v>949079.72946684959</v>
      </c>
      <c r="L47" s="40">
        <f t="shared" si="31"/>
        <v>25413.470806061978</v>
      </c>
      <c r="M47" s="40">
        <f t="shared" si="31"/>
        <v>160034.71233872703</v>
      </c>
      <c r="N47" s="40">
        <f t="shared" si="31"/>
        <v>84869.516621176474</v>
      </c>
      <c r="O47" s="40">
        <f t="shared" si="31"/>
        <v>-3410573.0227293721</v>
      </c>
      <c r="P47" s="40">
        <f t="shared" si="31"/>
        <v>-3430425.985007681</v>
      </c>
      <c r="Q47" s="39"/>
      <c r="R47" s="40">
        <f t="shared" si="31"/>
        <v>-4334574.581026243</v>
      </c>
      <c r="S47" s="40">
        <f t="shared" si="31"/>
        <v>-1311964.0897907619</v>
      </c>
      <c r="T47" s="40">
        <f t="shared" si="31"/>
        <v>-3288097.1919373116</v>
      </c>
    </row>
    <row r="48" spans="1:20"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>
      <c r="B49" s="21" t="s">
        <v>81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>
      <c r="A50" s="19">
        <v>32</v>
      </c>
      <c r="C50" s="19" t="s">
        <v>67</v>
      </c>
      <c r="D50" s="39" t="s">
        <v>106</v>
      </c>
      <c r="E50" s="44">
        <f t="shared" ref="E50:P51" si="32">E34+E44</f>
        <v>0</v>
      </c>
      <c r="F50" s="45">
        <f t="shared" si="32"/>
        <v>-271489.01768899948</v>
      </c>
      <c r="G50" s="44">
        <f t="shared" si="32"/>
        <v>3096509.659222384</v>
      </c>
      <c r="H50" s="44">
        <f t="shared" si="32"/>
        <v>1967738.6387858253</v>
      </c>
      <c r="I50" s="44">
        <f t="shared" si="32"/>
        <v>1832270.3418074122</v>
      </c>
      <c r="J50" s="44">
        <f t="shared" si="32"/>
        <v>3197186.4064378599</v>
      </c>
      <c r="K50" s="44">
        <f t="shared" si="32"/>
        <v>5279898.3482894879</v>
      </c>
      <c r="L50" s="44">
        <f t="shared" si="32"/>
        <v>2956469.2869233652</v>
      </c>
      <c r="M50" s="44">
        <f t="shared" si="32"/>
        <v>2042839.9760498602</v>
      </c>
      <c r="N50" s="44">
        <f t="shared" si="32"/>
        <v>2007381.2882544158</v>
      </c>
      <c r="O50" s="44">
        <f t="shared" si="32"/>
        <v>1739837.3038175523</v>
      </c>
      <c r="P50" s="44">
        <f t="shared" si="32"/>
        <v>-1944656.2262469931</v>
      </c>
      <c r="Q50" s="39"/>
      <c r="R50" s="44">
        <f t="shared" ref="R50:T51" si="33">R34+R44</f>
        <v>-2128767.2824993934</v>
      </c>
      <c r="S50" s="44">
        <f t="shared" si="33"/>
        <v>-3207089.4098936119</v>
      </c>
      <c r="T50" s="44">
        <f t="shared" si="33"/>
        <v>-359523.31769066548</v>
      </c>
    </row>
    <row r="51" spans="1:20">
      <c r="A51" s="19">
        <v>33</v>
      </c>
      <c r="C51" s="19" t="s">
        <v>68</v>
      </c>
      <c r="D51" s="39" t="s">
        <v>107</v>
      </c>
      <c r="E51" s="38">
        <f t="shared" si="32"/>
        <v>-270811.98771970021</v>
      </c>
      <c r="F51" s="38">
        <f t="shared" si="32"/>
        <v>3360953.737655689</v>
      </c>
      <c r="G51" s="38">
        <f t="shared" si="32"/>
        <v>-1141400.0685612673</v>
      </c>
      <c r="H51" s="38">
        <f t="shared" si="32"/>
        <v>-144944.62860084008</v>
      </c>
      <c r="I51" s="38">
        <f t="shared" si="32"/>
        <v>1352373.7784752222</v>
      </c>
      <c r="J51" s="38">
        <f t="shared" si="32"/>
        <v>2061572.0796203883</v>
      </c>
      <c r="K51" s="38">
        <f t="shared" si="32"/>
        <v>-2343968.6315287487</v>
      </c>
      <c r="L51" s="38">
        <f t="shared" si="32"/>
        <v>-926096.41626745323</v>
      </c>
      <c r="M51" s="38">
        <f t="shared" si="32"/>
        <v>134158.77723554586</v>
      </c>
      <c r="N51" s="38">
        <f t="shared" si="32"/>
        <v>-75775.929455605175</v>
      </c>
      <c r="O51" s="38">
        <f t="shared" si="32"/>
        <v>-3487149.0143976603</v>
      </c>
      <c r="P51" s="38">
        <f t="shared" si="32"/>
        <v>-2793.114378714989</v>
      </c>
      <c r="Q51" s="39"/>
      <c r="R51" s="38">
        <f t="shared" si="33"/>
        <v>-884784.50483144517</v>
      </c>
      <c r="S51" s="38">
        <f t="shared" si="33"/>
        <v>3036691.6350529799</v>
      </c>
      <c r="T51" s="38">
        <f t="shared" si="33"/>
        <v>-1964661.6276285241</v>
      </c>
    </row>
    <row r="52" spans="1:20">
      <c r="A52" s="19">
        <v>34</v>
      </c>
      <c r="C52" s="39" t="s">
        <v>73</v>
      </c>
      <c r="D52" s="39" t="s">
        <v>108</v>
      </c>
      <c r="E52" s="45">
        <f>E39</f>
        <v>0</v>
      </c>
      <c r="F52" s="45">
        <f t="shared" ref="F52:T52" si="34">F39</f>
        <v>0</v>
      </c>
      <c r="G52" s="45">
        <f t="shared" si="34"/>
        <v>0</v>
      </c>
      <c r="H52" s="45">
        <f t="shared" si="34"/>
        <v>0</v>
      </c>
      <c r="I52" s="45">
        <f t="shared" si="34"/>
        <v>0</v>
      </c>
      <c r="J52" s="45">
        <f t="shared" si="34"/>
        <v>0</v>
      </c>
      <c r="K52" s="45">
        <f t="shared" si="34"/>
        <v>0</v>
      </c>
      <c r="L52" s="45">
        <f t="shared" si="34"/>
        <v>0</v>
      </c>
      <c r="M52" s="45">
        <f t="shared" si="34"/>
        <v>-179717.76743573908</v>
      </c>
      <c r="N52" s="45">
        <f t="shared" si="34"/>
        <v>-201112.73974951755</v>
      </c>
      <c r="O52" s="45">
        <f t="shared" si="34"/>
        <v>-196833.74528676187</v>
      </c>
      <c r="P52" s="45">
        <f t="shared" si="34"/>
        <v>-171159.77851022771</v>
      </c>
      <c r="Q52" s="45">
        <f t="shared" si="34"/>
        <v>0</v>
      </c>
      <c r="R52" s="45">
        <f t="shared" si="34"/>
        <v>-180231.24677126977</v>
      </c>
      <c r="S52" s="45">
        <f t="shared" si="34"/>
        <v>-180231.24677126977</v>
      </c>
      <c r="T52" s="45">
        <f t="shared" si="34"/>
        <v>-207959.13088992666</v>
      </c>
    </row>
    <row r="53" spans="1:20">
      <c r="A53" s="19">
        <v>35</v>
      </c>
      <c r="C53" s="39" t="s">
        <v>85</v>
      </c>
      <c r="D53" s="39" t="s">
        <v>109</v>
      </c>
      <c r="E53" s="38">
        <f>E40+E46</f>
        <v>-677.02996929925052</v>
      </c>
      <c r="F53" s="38">
        <f t="shared" ref="F53:T53" si="35">F40+F46</f>
        <v>7044.9392556942257</v>
      </c>
      <c r="G53" s="38">
        <f t="shared" si="35"/>
        <v>12629.048124708752</v>
      </c>
      <c r="H53" s="38">
        <f t="shared" si="35"/>
        <v>9476.3316224270256</v>
      </c>
      <c r="I53" s="38">
        <f t="shared" si="35"/>
        <v>12542.286155225116</v>
      </c>
      <c r="J53" s="38">
        <f t="shared" si="35"/>
        <v>21139.862231240266</v>
      </c>
      <c r="K53" s="38">
        <f t="shared" si="35"/>
        <v>20539.570162625569</v>
      </c>
      <c r="L53" s="38">
        <f t="shared" si="35"/>
        <v>12467.105393948194</v>
      </c>
      <c r="M53" s="38">
        <f t="shared" si="35"/>
        <v>10100.302404748818</v>
      </c>
      <c r="N53" s="38">
        <f t="shared" si="35"/>
        <v>9344.6847682592706</v>
      </c>
      <c r="O53" s="38">
        <f t="shared" si="35"/>
        <v>-510.77038012329376</v>
      </c>
      <c r="P53" s="38">
        <f t="shared" si="35"/>
        <v>-10158.163363457323</v>
      </c>
      <c r="Q53" s="38">
        <f t="shared" si="35"/>
        <v>0</v>
      </c>
      <c r="R53" s="38">
        <f t="shared" si="35"/>
        <v>-13306.375791503757</v>
      </c>
      <c r="S53" s="38">
        <f t="shared" si="35"/>
        <v>-8894.296078763784</v>
      </c>
      <c r="T53" s="38">
        <f t="shared" si="35"/>
        <v>-7229.1684847494535</v>
      </c>
    </row>
    <row r="54" spans="1:20" ht="30">
      <c r="A54" s="19">
        <v>36</v>
      </c>
      <c r="C54" s="39" t="s">
        <v>76</v>
      </c>
      <c r="D54" s="43" t="s">
        <v>110</v>
      </c>
      <c r="E54" s="38">
        <f>SUM(E50:E53)</f>
        <v>-271489.01768899948</v>
      </c>
      <c r="F54" s="38">
        <f t="shared" ref="F54:T54" si="36">SUM(F50:F53)</f>
        <v>3096509.659222384</v>
      </c>
      <c r="G54" s="38">
        <f t="shared" si="36"/>
        <v>1967738.6387858253</v>
      </c>
      <c r="H54" s="38">
        <f t="shared" si="36"/>
        <v>1832270.3418074124</v>
      </c>
      <c r="I54" s="38">
        <f t="shared" si="36"/>
        <v>3197186.4064378594</v>
      </c>
      <c r="J54" s="38">
        <f t="shared" si="36"/>
        <v>5279898.3482894888</v>
      </c>
      <c r="K54" s="38">
        <f t="shared" si="36"/>
        <v>2956469.2869233647</v>
      </c>
      <c r="L54" s="38">
        <f t="shared" si="36"/>
        <v>2042839.9760498602</v>
      </c>
      <c r="M54" s="38">
        <f t="shared" si="36"/>
        <v>2007381.2882544158</v>
      </c>
      <c r="N54" s="38">
        <f t="shared" si="36"/>
        <v>1739837.3038175525</v>
      </c>
      <c r="O54" s="38">
        <f t="shared" si="36"/>
        <v>-1944656.2262469931</v>
      </c>
      <c r="P54" s="38">
        <f t="shared" si="36"/>
        <v>-2128767.282499393</v>
      </c>
      <c r="Q54" s="38">
        <f t="shared" si="36"/>
        <v>0</v>
      </c>
      <c r="R54" s="38">
        <f t="shared" si="36"/>
        <v>-3207089.4098936124</v>
      </c>
      <c r="S54" s="38">
        <f t="shared" si="36"/>
        <v>-359523.31769066554</v>
      </c>
      <c r="T54" s="38">
        <f t="shared" si="36"/>
        <v>-2539373.2446938655</v>
      </c>
    </row>
    <row r="55" spans="1:20"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>
      <c r="A56" s="23">
        <v>37</v>
      </c>
      <c r="B56" s="19" t="s">
        <v>88</v>
      </c>
      <c r="C56" s="35"/>
      <c r="E56" s="54">
        <v>0.06</v>
      </c>
      <c r="F56" s="54">
        <v>0.06</v>
      </c>
      <c r="G56" s="54">
        <v>0.06</v>
      </c>
      <c r="H56" s="54">
        <v>0.06</v>
      </c>
      <c r="I56" s="54">
        <v>0.06</v>
      </c>
      <c r="J56" s="54">
        <v>0.06</v>
      </c>
      <c r="K56" s="54">
        <v>0.06</v>
      </c>
      <c r="L56" s="54">
        <v>0.06</v>
      </c>
      <c r="M56" s="54">
        <v>0.06</v>
      </c>
      <c r="N56" s="54">
        <v>0.06</v>
      </c>
      <c r="O56" s="54">
        <v>0.06</v>
      </c>
      <c r="P56" s="54">
        <v>0.06</v>
      </c>
      <c r="Q56" s="54"/>
      <c r="R56" s="54">
        <v>0.06</v>
      </c>
      <c r="S56" s="54">
        <v>0.06</v>
      </c>
      <c r="T56" s="54">
        <v>0.06</v>
      </c>
    </row>
    <row r="58" spans="1:20">
      <c r="C58" s="55"/>
      <c r="D58" s="55"/>
      <c r="E58" s="55"/>
      <c r="F58" s="55"/>
    </row>
    <row r="59" spans="1:20">
      <c r="C59" s="19" t="s">
        <v>111</v>
      </c>
    </row>
  </sheetData>
  <mergeCells count="2">
    <mergeCell ref="E6:P6"/>
    <mergeCell ref="R6:T6"/>
  </mergeCells>
  <pageMargins left="0.7" right="0.7" top="0.75" bottom="0.75" header="0.3" footer="0.3"/>
  <pageSetup scale="56" fitToWidth="2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zoomScaleNormal="100" zoomScaleSheetLayoutView="100" workbookViewId="0"/>
  </sheetViews>
  <sheetFormatPr defaultRowHeight="21" customHeight="1"/>
  <cols>
    <col min="1" max="1" width="27.5703125" style="59" customWidth="1"/>
    <col min="2" max="2" width="1.42578125" style="59" customWidth="1"/>
    <col min="3" max="4" width="10.85546875" style="59" customWidth="1"/>
    <col min="5" max="5" width="1.42578125" style="59" customWidth="1"/>
    <col min="6" max="6" width="16.42578125" style="59" bestFit="1" customWidth="1"/>
    <col min="7" max="7" width="1.42578125" style="59" customWidth="1"/>
    <col min="8" max="19" width="14.5703125" style="59" bestFit="1" customWidth="1"/>
    <col min="20" max="16384" width="9.140625" style="59"/>
  </cols>
  <sheetData>
    <row r="1" spans="1:19" s="57" customFormat="1" ht="21" customHeight="1">
      <c r="A1" s="56" t="s">
        <v>112</v>
      </c>
    </row>
    <row r="2" spans="1:19" ht="21" customHeight="1">
      <c r="A2" s="58"/>
    </row>
    <row r="3" spans="1:19" ht="21" customHeight="1">
      <c r="A3" s="58"/>
    </row>
    <row r="4" spans="1:19" s="58" customFormat="1" ht="21" customHeight="1">
      <c r="F4" s="60" t="s">
        <v>113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32.25" customHeight="1">
      <c r="C5" s="61" t="s">
        <v>114</v>
      </c>
      <c r="D5" s="61"/>
      <c r="F5" s="62" t="s">
        <v>1</v>
      </c>
      <c r="G5" s="63"/>
      <c r="H5" s="64">
        <v>40725</v>
      </c>
      <c r="I5" s="64">
        <f t="shared" ref="I5:S5" si="0">+EDATE(H5,1)</f>
        <v>40756</v>
      </c>
      <c r="J5" s="64">
        <f t="shared" si="0"/>
        <v>40787</v>
      </c>
      <c r="K5" s="64">
        <f t="shared" si="0"/>
        <v>40817</v>
      </c>
      <c r="L5" s="64">
        <f t="shared" si="0"/>
        <v>40848</v>
      </c>
      <c r="M5" s="64">
        <f t="shared" si="0"/>
        <v>40878</v>
      </c>
      <c r="N5" s="64">
        <f t="shared" si="0"/>
        <v>40909</v>
      </c>
      <c r="O5" s="64">
        <f t="shared" si="0"/>
        <v>40940</v>
      </c>
      <c r="P5" s="64">
        <f t="shared" si="0"/>
        <v>40969</v>
      </c>
      <c r="Q5" s="64">
        <f t="shared" si="0"/>
        <v>41000</v>
      </c>
      <c r="R5" s="64">
        <f t="shared" si="0"/>
        <v>41030</v>
      </c>
      <c r="S5" s="64">
        <f t="shared" si="0"/>
        <v>41061</v>
      </c>
    </row>
    <row r="6" spans="1:19" ht="21" customHeight="1">
      <c r="A6" s="65"/>
      <c r="B6" s="66"/>
      <c r="C6" s="67"/>
      <c r="D6" s="67"/>
      <c r="E6" s="68"/>
      <c r="F6" s="63"/>
      <c r="G6" s="6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21" customHeight="1">
      <c r="A7" s="70" t="s">
        <v>115</v>
      </c>
      <c r="B7" s="68"/>
      <c r="C7" s="67"/>
      <c r="D7" s="67"/>
      <c r="E7" s="68"/>
      <c r="F7" s="71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21" customHeight="1">
      <c r="A8" s="73" t="s">
        <v>116</v>
      </c>
      <c r="B8" s="68"/>
      <c r="C8" s="74">
        <v>447</v>
      </c>
      <c r="D8" s="74"/>
      <c r="E8" s="75"/>
      <c r="F8" s="71">
        <f>SUM(H8:S8)</f>
        <v>22500000</v>
      </c>
      <c r="G8" s="72"/>
      <c r="H8" s="71">
        <v>2600000</v>
      </c>
      <c r="I8" s="71">
        <v>2500000</v>
      </c>
      <c r="J8" s="71">
        <v>1400000</v>
      </c>
      <c r="K8" s="71">
        <v>1100000</v>
      </c>
      <c r="L8" s="71">
        <v>1100000</v>
      </c>
      <c r="M8" s="71">
        <v>1100000</v>
      </c>
      <c r="N8" s="71">
        <v>2500000</v>
      </c>
      <c r="O8" s="71">
        <v>2200000</v>
      </c>
      <c r="P8" s="71">
        <v>2000000</v>
      </c>
      <c r="Q8" s="71">
        <v>2000000</v>
      </c>
      <c r="R8" s="71">
        <v>2000000</v>
      </c>
      <c r="S8" s="71">
        <v>2000000</v>
      </c>
    </row>
    <row r="9" spans="1:19" ht="21" customHeight="1">
      <c r="A9" s="73" t="s">
        <v>117</v>
      </c>
      <c r="B9" s="68"/>
      <c r="C9" s="74">
        <v>447</v>
      </c>
      <c r="D9" s="74"/>
      <c r="E9" s="75"/>
      <c r="F9" s="71">
        <f t="shared" ref="F9:F10" si="1">SUM(H9:S9)</f>
        <v>25800000</v>
      </c>
      <c r="G9" s="72"/>
      <c r="H9" s="76">
        <v>2200000</v>
      </c>
      <c r="I9" s="76">
        <v>2200000</v>
      </c>
      <c r="J9" s="76">
        <v>2100000</v>
      </c>
      <c r="K9" s="76">
        <v>2200000</v>
      </c>
      <c r="L9" s="76">
        <v>2100000</v>
      </c>
      <c r="M9" s="76">
        <v>2200000</v>
      </c>
      <c r="N9" s="76">
        <v>2200000</v>
      </c>
      <c r="O9" s="76">
        <v>2000000</v>
      </c>
      <c r="P9" s="76">
        <v>2200000</v>
      </c>
      <c r="Q9" s="76">
        <v>2100000</v>
      </c>
      <c r="R9" s="76">
        <v>2200000</v>
      </c>
      <c r="S9" s="76">
        <v>2100000</v>
      </c>
    </row>
    <row r="10" spans="1:19" ht="21" customHeight="1">
      <c r="A10" s="77" t="s">
        <v>118</v>
      </c>
      <c r="B10" s="68"/>
      <c r="C10" s="74">
        <v>447</v>
      </c>
      <c r="D10" s="74"/>
      <c r="E10" s="75"/>
      <c r="F10" s="71">
        <f t="shared" si="1"/>
        <v>468000000</v>
      </c>
      <c r="G10" s="72"/>
      <c r="H10" s="76">
        <v>32000000</v>
      </c>
      <c r="I10" s="76">
        <v>38000000</v>
      </c>
      <c r="J10" s="76">
        <v>39000000</v>
      </c>
      <c r="K10" s="76">
        <v>47000000</v>
      </c>
      <c r="L10" s="76">
        <v>47000000</v>
      </c>
      <c r="M10" s="76">
        <v>56000000</v>
      </c>
      <c r="N10" s="76">
        <v>45000000</v>
      </c>
      <c r="O10" s="76">
        <v>40000000</v>
      </c>
      <c r="P10" s="76">
        <v>40000000</v>
      </c>
      <c r="Q10" s="76">
        <v>31000000</v>
      </c>
      <c r="R10" s="76">
        <v>25000000</v>
      </c>
      <c r="S10" s="76">
        <v>28000000</v>
      </c>
    </row>
    <row r="11" spans="1:19" ht="21" customHeight="1">
      <c r="A11" s="78" t="s">
        <v>119</v>
      </c>
      <c r="B11" s="68"/>
      <c r="C11" s="74">
        <v>447</v>
      </c>
      <c r="D11" s="74"/>
      <c r="E11" s="75"/>
      <c r="F11" s="79">
        <v>0</v>
      </c>
      <c r="G11" s="68"/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</row>
    <row r="12" spans="1:19" ht="21" customHeight="1">
      <c r="A12" s="80" t="s">
        <v>120</v>
      </c>
      <c r="B12" s="68"/>
      <c r="C12" s="74"/>
      <c r="D12" s="74"/>
      <c r="E12" s="68"/>
      <c r="F12" s="81">
        <f>+SUM(F8:F11)</f>
        <v>516300000</v>
      </c>
      <c r="G12" s="72"/>
      <c r="H12" s="81">
        <f t="shared" ref="H12:S12" si="2">+SUM(H8:H11)</f>
        <v>36800000</v>
      </c>
      <c r="I12" s="81">
        <f t="shared" si="2"/>
        <v>42700000</v>
      </c>
      <c r="J12" s="81">
        <f t="shared" si="2"/>
        <v>42500000</v>
      </c>
      <c r="K12" s="81">
        <f t="shared" si="2"/>
        <v>50300000</v>
      </c>
      <c r="L12" s="81">
        <f t="shared" si="2"/>
        <v>50200000</v>
      </c>
      <c r="M12" s="81">
        <f t="shared" si="2"/>
        <v>59300000</v>
      </c>
      <c r="N12" s="81">
        <f t="shared" si="2"/>
        <v>49700000</v>
      </c>
      <c r="O12" s="81">
        <f t="shared" si="2"/>
        <v>44200000</v>
      </c>
      <c r="P12" s="81">
        <f t="shared" si="2"/>
        <v>44200000</v>
      </c>
      <c r="Q12" s="81">
        <f t="shared" si="2"/>
        <v>35100000</v>
      </c>
      <c r="R12" s="81">
        <f t="shared" si="2"/>
        <v>29200000</v>
      </c>
      <c r="S12" s="81">
        <f t="shared" si="2"/>
        <v>32100000</v>
      </c>
    </row>
    <row r="13" spans="1:19" ht="21" customHeight="1">
      <c r="A13" s="82"/>
      <c r="B13" s="68"/>
      <c r="C13" s="74"/>
      <c r="D13" s="74"/>
      <c r="E13" s="68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ht="21" customHeight="1">
      <c r="A14" s="83" t="s">
        <v>121</v>
      </c>
      <c r="B14" s="68"/>
      <c r="C14" s="74"/>
      <c r="D14" s="74"/>
      <c r="E14" s="68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ht="21" customHeight="1">
      <c r="A15" s="77" t="s">
        <v>122</v>
      </c>
      <c r="B15" s="68"/>
      <c r="C15" s="74">
        <v>555</v>
      </c>
      <c r="D15" s="74"/>
      <c r="E15" s="68"/>
      <c r="F15" s="71">
        <f t="shared" ref="F15:F19" si="3">SUM(H15:S15)</f>
        <v>17371000</v>
      </c>
      <c r="G15" s="84"/>
      <c r="H15" s="71">
        <v>6000000</v>
      </c>
      <c r="I15" s="71">
        <v>6000000</v>
      </c>
      <c r="J15" s="71">
        <v>1000000</v>
      </c>
      <c r="K15" s="71">
        <v>1000000</v>
      </c>
      <c r="L15" s="71">
        <v>500000</v>
      </c>
      <c r="M15" s="71">
        <v>650000</v>
      </c>
      <c r="N15" s="71">
        <v>311000</v>
      </c>
      <c r="O15" s="71">
        <v>300000</v>
      </c>
      <c r="P15" s="71">
        <v>350000</v>
      </c>
      <c r="Q15" s="71">
        <v>400000</v>
      </c>
      <c r="R15" s="71">
        <v>440000</v>
      </c>
      <c r="S15" s="71">
        <v>420000</v>
      </c>
    </row>
    <row r="16" spans="1:19" ht="21" customHeight="1">
      <c r="A16" s="78" t="s">
        <v>123</v>
      </c>
      <c r="B16" s="68"/>
      <c r="C16" s="74">
        <v>555</v>
      </c>
      <c r="D16" s="74"/>
      <c r="E16" s="85"/>
      <c r="F16" s="71">
        <f t="shared" si="3"/>
        <v>47200000</v>
      </c>
      <c r="G16" s="86"/>
      <c r="H16" s="76">
        <v>4200000</v>
      </c>
      <c r="I16" s="76">
        <v>4100000</v>
      </c>
      <c r="J16" s="76">
        <v>4000000</v>
      </c>
      <c r="K16" s="76">
        <v>3800000</v>
      </c>
      <c r="L16" s="76">
        <v>4000000</v>
      </c>
      <c r="M16" s="76">
        <v>4000000</v>
      </c>
      <c r="N16" s="76">
        <v>4000000</v>
      </c>
      <c r="O16" s="76">
        <v>3800000</v>
      </c>
      <c r="P16" s="76">
        <v>4100000</v>
      </c>
      <c r="Q16" s="76">
        <v>3300000</v>
      </c>
      <c r="R16" s="76">
        <v>3900000</v>
      </c>
      <c r="S16" s="76">
        <v>4000000</v>
      </c>
    </row>
    <row r="17" spans="1:19" ht="21" customHeight="1">
      <c r="A17" s="78" t="s">
        <v>124</v>
      </c>
      <c r="B17" s="68"/>
      <c r="C17" s="74">
        <v>555</v>
      </c>
      <c r="D17" s="74"/>
      <c r="E17" s="85"/>
      <c r="F17" s="71">
        <f t="shared" si="3"/>
        <v>40480000</v>
      </c>
      <c r="G17" s="86"/>
      <c r="H17" s="76">
        <v>5300000</v>
      </c>
      <c r="I17" s="76">
        <v>5300000</v>
      </c>
      <c r="J17" s="76">
        <v>5000000</v>
      </c>
      <c r="K17" s="76">
        <v>4000000</v>
      </c>
      <c r="L17" s="76">
        <v>3900000</v>
      </c>
      <c r="M17" s="76">
        <v>4200000</v>
      </c>
      <c r="N17" s="76">
        <v>2500000</v>
      </c>
      <c r="O17" s="76">
        <v>2300000</v>
      </c>
      <c r="P17" s="76">
        <v>2500000</v>
      </c>
      <c r="Q17" s="76">
        <v>2400000</v>
      </c>
      <c r="R17" s="76">
        <v>280000</v>
      </c>
      <c r="S17" s="76">
        <v>2800000</v>
      </c>
    </row>
    <row r="18" spans="1:19" ht="21" customHeight="1">
      <c r="A18" s="78" t="s">
        <v>125</v>
      </c>
      <c r="B18" s="68"/>
      <c r="C18" s="74">
        <v>555</v>
      </c>
      <c r="D18" s="74"/>
      <c r="E18" s="85"/>
      <c r="F18" s="71">
        <f t="shared" si="3"/>
        <v>528500000</v>
      </c>
      <c r="G18" s="86"/>
      <c r="H18" s="76">
        <v>46000000</v>
      </c>
      <c r="I18" s="76">
        <v>34000000</v>
      </c>
      <c r="J18" s="76">
        <v>35000000</v>
      </c>
      <c r="K18" s="76">
        <v>32000000</v>
      </c>
      <c r="L18" s="76">
        <v>41000000</v>
      </c>
      <c r="M18" s="76">
        <v>46000000</v>
      </c>
      <c r="N18" s="76">
        <v>47000000</v>
      </c>
      <c r="O18" s="76">
        <v>53000000</v>
      </c>
      <c r="P18" s="76">
        <v>56000000</v>
      </c>
      <c r="Q18" s="76">
        <v>49000000</v>
      </c>
      <c r="R18" s="76">
        <v>46000000</v>
      </c>
      <c r="S18" s="76">
        <v>43500000</v>
      </c>
    </row>
    <row r="19" spans="1:19" ht="21" customHeight="1">
      <c r="A19" s="78" t="s">
        <v>126</v>
      </c>
      <c r="B19" s="68"/>
      <c r="C19" s="74">
        <v>555</v>
      </c>
      <c r="D19" s="74"/>
      <c r="E19" s="85"/>
      <c r="F19" s="71">
        <f t="shared" si="3"/>
        <v>0</v>
      </c>
      <c r="G19" s="68"/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</row>
    <row r="20" spans="1:19" ht="21" customHeight="1">
      <c r="A20" s="83" t="s">
        <v>127</v>
      </c>
      <c r="B20" s="68"/>
      <c r="C20" s="74"/>
      <c r="D20" s="74"/>
      <c r="E20" s="68"/>
      <c r="F20" s="81">
        <f>+SUM(F15:F19)</f>
        <v>633551000</v>
      </c>
      <c r="G20" s="68"/>
      <c r="H20" s="81">
        <f t="shared" ref="H20:S20" si="4">+SUM(H15:H19)</f>
        <v>61500000</v>
      </c>
      <c r="I20" s="81">
        <f t="shared" si="4"/>
        <v>49400000</v>
      </c>
      <c r="J20" s="81">
        <f t="shared" si="4"/>
        <v>45000000</v>
      </c>
      <c r="K20" s="81">
        <f t="shared" si="4"/>
        <v>40800000</v>
      </c>
      <c r="L20" s="81">
        <f t="shared" si="4"/>
        <v>49400000</v>
      </c>
      <c r="M20" s="81">
        <f t="shared" si="4"/>
        <v>54850000</v>
      </c>
      <c r="N20" s="81">
        <f t="shared" si="4"/>
        <v>53811000</v>
      </c>
      <c r="O20" s="81">
        <f t="shared" si="4"/>
        <v>59400000</v>
      </c>
      <c r="P20" s="81">
        <f t="shared" si="4"/>
        <v>62950000</v>
      </c>
      <c r="Q20" s="81">
        <f t="shared" si="4"/>
        <v>55100000</v>
      </c>
      <c r="R20" s="81">
        <f t="shared" si="4"/>
        <v>50620000</v>
      </c>
      <c r="S20" s="81">
        <f t="shared" si="4"/>
        <v>50720000</v>
      </c>
    </row>
    <row r="21" spans="1:19" ht="21" customHeight="1">
      <c r="A21" s="87"/>
      <c r="B21" s="68"/>
      <c r="C21" s="74"/>
      <c r="D21" s="74"/>
      <c r="E21" s="68"/>
      <c r="F21" s="68"/>
      <c r="G21" s="6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21" customHeight="1">
      <c r="A22" s="80" t="s">
        <v>128</v>
      </c>
      <c r="B22" s="68"/>
      <c r="C22" s="74"/>
      <c r="D22" s="74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1:19" ht="21" customHeight="1">
      <c r="A23" s="78" t="s">
        <v>129</v>
      </c>
      <c r="B23" s="68"/>
      <c r="C23" s="74">
        <v>565</v>
      </c>
      <c r="D23" s="74"/>
      <c r="E23" s="68"/>
      <c r="F23" s="71">
        <f t="shared" ref="F23:F24" si="5">SUM(H23:S23)</f>
        <v>135000000</v>
      </c>
      <c r="G23" s="68"/>
      <c r="H23" s="71">
        <v>11000000</v>
      </c>
      <c r="I23" s="71">
        <v>11000000</v>
      </c>
      <c r="J23" s="71">
        <v>11000000</v>
      </c>
      <c r="K23" s="71">
        <v>10800000</v>
      </c>
      <c r="L23" s="71">
        <v>11400000</v>
      </c>
      <c r="M23" s="71">
        <v>12100000</v>
      </c>
      <c r="N23" s="71">
        <v>11500000</v>
      </c>
      <c r="O23" s="71">
        <v>11500000</v>
      </c>
      <c r="P23" s="71">
        <v>11300000</v>
      </c>
      <c r="Q23" s="71">
        <v>11500000</v>
      </c>
      <c r="R23" s="71">
        <v>10900000</v>
      </c>
      <c r="S23" s="71">
        <v>11000000</v>
      </c>
    </row>
    <row r="24" spans="1:19" ht="21" customHeight="1">
      <c r="A24" s="77" t="s">
        <v>130</v>
      </c>
      <c r="B24" s="68"/>
      <c r="C24" s="74">
        <v>565</v>
      </c>
      <c r="D24" s="74"/>
      <c r="E24" s="68"/>
      <c r="F24" s="71">
        <f t="shared" si="5"/>
        <v>4701000</v>
      </c>
      <c r="G24" s="68"/>
      <c r="H24" s="79">
        <v>100000</v>
      </c>
      <c r="I24" s="79">
        <v>300000</v>
      </c>
      <c r="J24" s="79">
        <v>800000</v>
      </c>
      <c r="K24" s="79">
        <v>330000</v>
      </c>
      <c r="L24" s="79">
        <v>200000</v>
      </c>
      <c r="M24" s="79">
        <v>400000</v>
      </c>
      <c r="N24" s="79">
        <v>501000</v>
      </c>
      <c r="O24" s="79">
        <v>400000</v>
      </c>
      <c r="P24" s="79">
        <v>550000</v>
      </c>
      <c r="Q24" s="79">
        <v>400000</v>
      </c>
      <c r="R24" s="79">
        <v>270000</v>
      </c>
      <c r="S24" s="79">
        <v>450000</v>
      </c>
    </row>
    <row r="25" spans="1:19" ht="21" customHeight="1">
      <c r="A25" s="89" t="s">
        <v>131</v>
      </c>
      <c r="B25" s="68"/>
      <c r="C25" s="74"/>
      <c r="D25" s="74"/>
      <c r="E25" s="68"/>
      <c r="F25" s="81">
        <f>+SUM(F23:F24)</f>
        <v>139701000</v>
      </c>
      <c r="G25" s="68"/>
      <c r="H25" s="81">
        <f t="shared" ref="H25:S25" si="6">+SUM(H23:H24)</f>
        <v>11100000</v>
      </c>
      <c r="I25" s="81">
        <f t="shared" si="6"/>
        <v>11300000</v>
      </c>
      <c r="J25" s="81">
        <f t="shared" si="6"/>
        <v>11800000</v>
      </c>
      <c r="K25" s="81">
        <f t="shared" si="6"/>
        <v>11130000</v>
      </c>
      <c r="L25" s="81">
        <f t="shared" si="6"/>
        <v>11600000</v>
      </c>
      <c r="M25" s="81">
        <f t="shared" si="6"/>
        <v>12500000</v>
      </c>
      <c r="N25" s="81">
        <f t="shared" si="6"/>
        <v>12001000</v>
      </c>
      <c r="O25" s="81">
        <f t="shared" si="6"/>
        <v>11900000</v>
      </c>
      <c r="P25" s="81">
        <f t="shared" si="6"/>
        <v>11850000</v>
      </c>
      <c r="Q25" s="81">
        <f t="shared" si="6"/>
        <v>11900000</v>
      </c>
      <c r="R25" s="81">
        <f t="shared" si="6"/>
        <v>11170000</v>
      </c>
      <c r="S25" s="81">
        <f t="shared" si="6"/>
        <v>11450000</v>
      </c>
    </row>
    <row r="26" spans="1:19" ht="21" customHeight="1">
      <c r="A26" s="78" t="s">
        <v>132</v>
      </c>
      <c r="B26" s="68"/>
      <c r="C26" s="74"/>
      <c r="D26" s="74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21" customHeight="1">
      <c r="A27" s="89" t="s">
        <v>133</v>
      </c>
      <c r="B27" s="68"/>
      <c r="C27" s="74"/>
      <c r="D27" s="74"/>
      <c r="E27" s="68"/>
      <c r="F27" s="68"/>
      <c r="G27" s="68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1:19" ht="21" customHeight="1">
      <c r="A28" s="77" t="s">
        <v>134</v>
      </c>
      <c r="B28" s="68"/>
      <c r="C28" s="74">
        <v>501</v>
      </c>
      <c r="D28" s="74"/>
      <c r="E28" s="68"/>
      <c r="F28" s="71">
        <f t="shared" ref="F28:F31" si="7">SUM(H28:S28)</f>
        <v>762000000</v>
      </c>
      <c r="G28" s="68"/>
      <c r="H28" s="71">
        <v>66000000</v>
      </c>
      <c r="I28" s="71">
        <v>68000000</v>
      </c>
      <c r="J28" s="71">
        <v>65000000</v>
      </c>
      <c r="K28" s="71">
        <v>66000000</v>
      </c>
      <c r="L28" s="71">
        <v>65000000</v>
      </c>
      <c r="M28" s="71">
        <v>67000000</v>
      </c>
      <c r="N28" s="71">
        <v>66000000</v>
      </c>
      <c r="O28" s="71">
        <v>63000000</v>
      </c>
      <c r="P28" s="71">
        <v>63000000</v>
      </c>
      <c r="Q28" s="71">
        <v>56000000</v>
      </c>
      <c r="R28" s="71">
        <v>57000000</v>
      </c>
      <c r="S28" s="71">
        <v>60000000</v>
      </c>
    </row>
    <row r="29" spans="1:19" ht="21" customHeight="1">
      <c r="A29" s="77" t="s">
        <v>135</v>
      </c>
      <c r="B29" s="68"/>
      <c r="C29" s="74">
        <v>501</v>
      </c>
      <c r="D29" s="74"/>
      <c r="E29" s="68"/>
      <c r="F29" s="71">
        <f t="shared" si="7"/>
        <v>7450000</v>
      </c>
      <c r="G29" s="68"/>
      <c r="H29" s="76">
        <v>3200000</v>
      </c>
      <c r="I29" s="76">
        <v>3000000</v>
      </c>
      <c r="J29" s="76">
        <v>250000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1000000</v>
      </c>
    </row>
    <row r="30" spans="1:19" ht="21" customHeight="1">
      <c r="A30" s="77" t="s">
        <v>136</v>
      </c>
      <c r="B30" s="68"/>
      <c r="C30" s="74">
        <v>547</v>
      </c>
      <c r="D30" s="74"/>
      <c r="E30" s="68"/>
      <c r="F30" s="71">
        <f t="shared" si="7"/>
        <v>479000000</v>
      </c>
      <c r="G30" s="68"/>
      <c r="H30" s="76">
        <v>34000000</v>
      </c>
      <c r="I30" s="76">
        <v>50000000</v>
      </c>
      <c r="J30" s="76">
        <v>48000000</v>
      </c>
      <c r="K30" s="76">
        <v>44000000</v>
      </c>
      <c r="L30" s="76">
        <v>48000000</v>
      </c>
      <c r="M30" s="76">
        <v>55000000</v>
      </c>
      <c r="N30" s="76">
        <v>46000000</v>
      </c>
      <c r="O30" s="76">
        <v>35000000</v>
      </c>
      <c r="P30" s="76">
        <v>32000000</v>
      </c>
      <c r="Q30" s="76">
        <v>26000000</v>
      </c>
      <c r="R30" s="76">
        <v>31000000</v>
      </c>
      <c r="S30" s="76">
        <v>30000000</v>
      </c>
    </row>
    <row r="31" spans="1:19" ht="21" customHeight="1">
      <c r="A31" s="78" t="s">
        <v>137</v>
      </c>
      <c r="B31" s="68"/>
      <c r="C31" s="74">
        <v>503</v>
      </c>
      <c r="D31" s="74"/>
      <c r="E31" s="68"/>
      <c r="F31" s="71">
        <f t="shared" si="7"/>
        <v>3735000</v>
      </c>
      <c r="G31" s="68"/>
      <c r="H31" s="79">
        <v>310000</v>
      </c>
      <c r="I31" s="79">
        <v>310000</v>
      </c>
      <c r="J31" s="79">
        <v>310000</v>
      </c>
      <c r="K31" s="79">
        <v>325000</v>
      </c>
      <c r="L31" s="79">
        <v>325000</v>
      </c>
      <c r="M31" s="79">
        <v>335000</v>
      </c>
      <c r="N31" s="79">
        <v>335000</v>
      </c>
      <c r="O31" s="79">
        <v>335000</v>
      </c>
      <c r="P31" s="79">
        <v>335000</v>
      </c>
      <c r="Q31" s="79">
        <v>200000</v>
      </c>
      <c r="R31" s="79">
        <v>315000</v>
      </c>
      <c r="S31" s="79">
        <v>300000</v>
      </c>
    </row>
    <row r="32" spans="1:19" ht="21" customHeight="1">
      <c r="A32" s="89" t="s">
        <v>138</v>
      </c>
      <c r="B32" s="68"/>
      <c r="C32" s="91"/>
      <c r="D32" s="91"/>
      <c r="E32" s="68"/>
      <c r="F32" s="81">
        <f>+SUM(F28:F31)</f>
        <v>1252185000</v>
      </c>
      <c r="G32" s="68"/>
      <c r="H32" s="81">
        <f t="shared" ref="H32:S32" si="8">+SUM(H28:H31)</f>
        <v>103510000</v>
      </c>
      <c r="I32" s="81">
        <f t="shared" si="8"/>
        <v>121310000</v>
      </c>
      <c r="J32" s="81">
        <f t="shared" si="8"/>
        <v>113560000</v>
      </c>
      <c r="K32" s="81">
        <f t="shared" si="8"/>
        <v>110325000</v>
      </c>
      <c r="L32" s="81">
        <f t="shared" si="8"/>
        <v>113325000</v>
      </c>
      <c r="M32" s="81">
        <f t="shared" si="8"/>
        <v>122335000</v>
      </c>
      <c r="N32" s="81">
        <f t="shared" si="8"/>
        <v>112335000</v>
      </c>
      <c r="O32" s="81">
        <f t="shared" si="8"/>
        <v>98335000</v>
      </c>
      <c r="P32" s="81">
        <f t="shared" si="8"/>
        <v>95335000</v>
      </c>
      <c r="Q32" s="81">
        <f t="shared" si="8"/>
        <v>82200000</v>
      </c>
      <c r="R32" s="81">
        <f t="shared" si="8"/>
        <v>88315000</v>
      </c>
      <c r="S32" s="81">
        <f t="shared" si="8"/>
        <v>91300000</v>
      </c>
    </row>
    <row r="33" spans="1:19" ht="21" customHeight="1">
      <c r="A33" s="92"/>
      <c r="B33" s="68"/>
      <c r="C33" s="91"/>
      <c r="D33" s="91"/>
      <c r="E33" s="68"/>
      <c r="F33" s="81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1:19" ht="21" customHeight="1" thickBot="1">
      <c r="A34" s="93" t="s">
        <v>139</v>
      </c>
      <c r="B34" s="68"/>
      <c r="C34" s="91"/>
      <c r="D34" s="91"/>
      <c r="E34" s="68"/>
      <c r="F34" s="94">
        <f>-F12+F20+F25+F32</f>
        <v>1509137000</v>
      </c>
      <c r="G34" s="68"/>
      <c r="H34" s="94">
        <f t="shared" ref="H34:S34" si="9">-H12+H20+H25+H32</f>
        <v>139310000</v>
      </c>
      <c r="I34" s="94">
        <f t="shared" si="9"/>
        <v>139310000</v>
      </c>
      <c r="J34" s="94">
        <f t="shared" si="9"/>
        <v>127860000</v>
      </c>
      <c r="K34" s="94">
        <f t="shared" si="9"/>
        <v>111955000</v>
      </c>
      <c r="L34" s="94">
        <f t="shared" si="9"/>
        <v>124125000</v>
      </c>
      <c r="M34" s="94">
        <f t="shared" si="9"/>
        <v>130385000</v>
      </c>
      <c r="N34" s="94">
        <f t="shared" si="9"/>
        <v>128447000</v>
      </c>
      <c r="O34" s="94">
        <f t="shared" si="9"/>
        <v>125435000</v>
      </c>
      <c r="P34" s="94">
        <f t="shared" si="9"/>
        <v>125935000</v>
      </c>
      <c r="Q34" s="94">
        <f t="shared" si="9"/>
        <v>114100000</v>
      </c>
      <c r="R34" s="94">
        <f t="shared" si="9"/>
        <v>120905000</v>
      </c>
      <c r="S34" s="94">
        <f t="shared" si="9"/>
        <v>121370000</v>
      </c>
    </row>
    <row r="35" spans="1:19" s="98" customFormat="1" ht="21" customHeight="1" thickTop="1">
      <c r="A35" s="95"/>
      <c r="B35" s="96"/>
      <c r="C35" s="96"/>
      <c r="D35" s="96"/>
      <c r="E35" s="96"/>
      <c r="F35" s="97"/>
      <c r="G35" s="96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1:19" ht="21" customHeight="1">
      <c r="F36" s="99"/>
    </row>
    <row r="38" spans="1:19" ht="21" customHeight="1">
      <c r="E38" s="58"/>
      <c r="F38" s="60" t="s">
        <v>140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ht="32.25" customHeight="1">
      <c r="C39" s="100" t="s">
        <v>141</v>
      </c>
      <c r="D39" s="60"/>
      <c r="F39" s="62" t="s">
        <v>1</v>
      </c>
      <c r="G39" s="63"/>
      <c r="H39" s="64">
        <f t="shared" ref="H39:S39" si="10">+H5</f>
        <v>40725</v>
      </c>
      <c r="I39" s="64">
        <f t="shared" si="10"/>
        <v>40756</v>
      </c>
      <c r="J39" s="64">
        <f t="shared" si="10"/>
        <v>40787</v>
      </c>
      <c r="K39" s="64">
        <f t="shared" si="10"/>
        <v>40817</v>
      </c>
      <c r="L39" s="64">
        <f t="shared" si="10"/>
        <v>40848</v>
      </c>
      <c r="M39" s="64">
        <f t="shared" si="10"/>
        <v>40878</v>
      </c>
      <c r="N39" s="64">
        <f t="shared" si="10"/>
        <v>40909</v>
      </c>
      <c r="O39" s="64">
        <f t="shared" si="10"/>
        <v>40940</v>
      </c>
      <c r="P39" s="64">
        <f t="shared" si="10"/>
        <v>40969</v>
      </c>
      <c r="Q39" s="64">
        <f t="shared" si="10"/>
        <v>41000</v>
      </c>
      <c r="R39" s="64">
        <f t="shared" si="10"/>
        <v>41030</v>
      </c>
      <c r="S39" s="64">
        <f t="shared" si="10"/>
        <v>41061</v>
      </c>
    </row>
    <row r="40" spans="1:19" ht="21" customHeight="1">
      <c r="F40" s="63"/>
      <c r="G40" s="63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19" ht="21" customHeight="1">
      <c r="A41" s="70" t="s">
        <v>115</v>
      </c>
      <c r="F41" s="71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21" customHeight="1">
      <c r="A42" s="73" t="s">
        <v>116</v>
      </c>
      <c r="C42" s="75" t="s">
        <v>142</v>
      </c>
      <c r="D42" s="101">
        <v>0.43284099999999998</v>
      </c>
      <c r="F42" s="71">
        <f>+SUM(H42:S42)</f>
        <v>9738922.5</v>
      </c>
      <c r="G42" s="72"/>
      <c r="H42" s="71">
        <f t="shared" ref="H42:S45" si="11">+H8*$D42</f>
        <v>1125386.5999999999</v>
      </c>
      <c r="I42" s="71">
        <f t="shared" si="11"/>
        <v>1082102.5</v>
      </c>
      <c r="J42" s="71">
        <f t="shared" si="11"/>
        <v>605977.4</v>
      </c>
      <c r="K42" s="71">
        <f t="shared" si="11"/>
        <v>476125.1</v>
      </c>
      <c r="L42" s="71">
        <f t="shared" si="11"/>
        <v>476125.1</v>
      </c>
      <c r="M42" s="71">
        <f t="shared" si="11"/>
        <v>476125.1</v>
      </c>
      <c r="N42" s="71">
        <f t="shared" si="11"/>
        <v>1082102.5</v>
      </c>
      <c r="O42" s="71">
        <f t="shared" si="11"/>
        <v>952250.2</v>
      </c>
      <c r="P42" s="71">
        <f t="shared" si="11"/>
        <v>865682</v>
      </c>
      <c r="Q42" s="71">
        <f t="shared" si="11"/>
        <v>865682</v>
      </c>
      <c r="R42" s="71">
        <f t="shared" si="11"/>
        <v>865682</v>
      </c>
      <c r="S42" s="71">
        <f t="shared" si="11"/>
        <v>865682</v>
      </c>
    </row>
    <row r="43" spans="1:19" ht="21" customHeight="1">
      <c r="A43" s="73" t="s">
        <v>117</v>
      </c>
      <c r="C43" s="75" t="s">
        <v>142</v>
      </c>
      <c r="D43" s="101">
        <v>0.43284099999999998</v>
      </c>
      <c r="F43" s="76">
        <f>+SUM(H43:S43)</f>
        <v>11167297.799999999</v>
      </c>
      <c r="G43" s="72"/>
      <c r="H43" s="76">
        <f t="shared" si="11"/>
        <v>952250.2</v>
      </c>
      <c r="I43" s="76">
        <f t="shared" si="11"/>
        <v>952250.2</v>
      </c>
      <c r="J43" s="76">
        <f t="shared" si="11"/>
        <v>908966.1</v>
      </c>
      <c r="K43" s="76">
        <f t="shared" si="11"/>
        <v>952250.2</v>
      </c>
      <c r="L43" s="76">
        <f t="shared" si="11"/>
        <v>908966.1</v>
      </c>
      <c r="M43" s="76">
        <f t="shared" si="11"/>
        <v>952250.2</v>
      </c>
      <c r="N43" s="76">
        <f t="shared" si="11"/>
        <v>952250.2</v>
      </c>
      <c r="O43" s="76">
        <f t="shared" si="11"/>
        <v>865682</v>
      </c>
      <c r="P43" s="76">
        <f t="shared" si="11"/>
        <v>952250.2</v>
      </c>
      <c r="Q43" s="76">
        <f t="shared" si="11"/>
        <v>908966.1</v>
      </c>
      <c r="R43" s="76">
        <f t="shared" si="11"/>
        <v>952250.2</v>
      </c>
      <c r="S43" s="76">
        <f t="shared" si="11"/>
        <v>908966.1</v>
      </c>
    </row>
    <row r="44" spans="1:19" ht="21" customHeight="1">
      <c r="A44" s="77" t="s">
        <v>118</v>
      </c>
      <c r="C44" s="75" t="s">
        <v>142</v>
      </c>
      <c r="D44" s="101">
        <v>0.43284099999999998</v>
      </c>
      <c r="F44" s="76">
        <f>+SUM(H44:S44)</f>
        <v>202569588</v>
      </c>
      <c r="G44" s="72"/>
      <c r="H44" s="76">
        <f t="shared" si="11"/>
        <v>13850912</v>
      </c>
      <c r="I44" s="76">
        <f t="shared" si="11"/>
        <v>16447958</v>
      </c>
      <c r="J44" s="76">
        <f t="shared" si="11"/>
        <v>16880799</v>
      </c>
      <c r="K44" s="76">
        <f t="shared" si="11"/>
        <v>20343527</v>
      </c>
      <c r="L44" s="76">
        <f t="shared" si="11"/>
        <v>20343527</v>
      </c>
      <c r="M44" s="76">
        <f t="shared" si="11"/>
        <v>24239096</v>
      </c>
      <c r="N44" s="76">
        <f t="shared" si="11"/>
        <v>19477845</v>
      </c>
      <c r="O44" s="76">
        <f t="shared" si="11"/>
        <v>17313640</v>
      </c>
      <c r="P44" s="76">
        <f t="shared" si="11"/>
        <v>17313640</v>
      </c>
      <c r="Q44" s="76">
        <f t="shared" si="11"/>
        <v>13418071</v>
      </c>
      <c r="R44" s="76">
        <f t="shared" si="11"/>
        <v>10821025</v>
      </c>
      <c r="S44" s="76">
        <f t="shared" si="11"/>
        <v>12119548</v>
      </c>
    </row>
    <row r="45" spans="1:19" ht="21" customHeight="1">
      <c r="A45" s="78" t="s">
        <v>119</v>
      </c>
      <c r="C45" s="75" t="s">
        <v>143</v>
      </c>
      <c r="D45" s="101">
        <v>0.425867</v>
      </c>
      <c r="F45" s="79">
        <f>+SUM(H45:S45)</f>
        <v>0</v>
      </c>
      <c r="G45" s="68"/>
      <c r="H45" s="79">
        <f t="shared" si="11"/>
        <v>0</v>
      </c>
      <c r="I45" s="79">
        <f t="shared" si="11"/>
        <v>0</v>
      </c>
      <c r="J45" s="79">
        <f t="shared" si="11"/>
        <v>0</v>
      </c>
      <c r="K45" s="79">
        <f t="shared" si="11"/>
        <v>0</v>
      </c>
      <c r="L45" s="79">
        <f t="shared" si="11"/>
        <v>0</v>
      </c>
      <c r="M45" s="79">
        <f t="shared" si="11"/>
        <v>0</v>
      </c>
      <c r="N45" s="79">
        <f t="shared" si="11"/>
        <v>0</v>
      </c>
      <c r="O45" s="79">
        <f t="shared" si="11"/>
        <v>0</v>
      </c>
      <c r="P45" s="79">
        <f t="shared" si="11"/>
        <v>0</v>
      </c>
      <c r="Q45" s="79">
        <f t="shared" si="11"/>
        <v>0</v>
      </c>
      <c r="R45" s="79">
        <f t="shared" si="11"/>
        <v>0</v>
      </c>
      <c r="S45" s="79">
        <f t="shared" si="11"/>
        <v>0</v>
      </c>
    </row>
    <row r="46" spans="1:19" ht="21" customHeight="1">
      <c r="A46" s="80" t="s">
        <v>120</v>
      </c>
      <c r="C46" s="68"/>
      <c r="D46" s="102"/>
      <c r="F46" s="81">
        <f>+SUM(H46:S46)</f>
        <v>223475808.29999995</v>
      </c>
      <c r="G46" s="72"/>
      <c r="H46" s="81">
        <f t="shared" ref="H46:S46" si="12">+SUM(H42:H45)</f>
        <v>15928548.800000001</v>
      </c>
      <c r="I46" s="81">
        <f t="shared" si="12"/>
        <v>18482310.699999999</v>
      </c>
      <c r="J46" s="81">
        <f t="shared" si="12"/>
        <v>18395742.5</v>
      </c>
      <c r="K46" s="81">
        <f t="shared" si="12"/>
        <v>21771902.300000001</v>
      </c>
      <c r="L46" s="81">
        <f t="shared" si="12"/>
        <v>21728618.199999999</v>
      </c>
      <c r="M46" s="81">
        <f t="shared" si="12"/>
        <v>25667471.300000001</v>
      </c>
      <c r="N46" s="81">
        <f t="shared" si="12"/>
        <v>21512197.699999999</v>
      </c>
      <c r="O46" s="81">
        <f t="shared" si="12"/>
        <v>19131572.199999999</v>
      </c>
      <c r="P46" s="81">
        <f t="shared" si="12"/>
        <v>19131572.199999999</v>
      </c>
      <c r="Q46" s="81">
        <f t="shared" si="12"/>
        <v>15192719.1</v>
      </c>
      <c r="R46" s="81">
        <f t="shared" si="12"/>
        <v>12638957.199999999</v>
      </c>
      <c r="S46" s="81">
        <f t="shared" si="12"/>
        <v>13894196.1</v>
      </c>
    </row>
    <row r="47" spans="1:19" ht="21" customHeight="1">
      <c r="A47" s="82"/>
      <c r="C47" s="68"/>
      <c r="D47" s="10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21" customHeight="1">
      <c r="A48" s="83" t="s">
        <v>121</v>
      </c>
      <c r="C48" s="68"/>
      <c r="D48" s="10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21" customHeight="1">
      <c r="A49" s="77" t="s">
        <v>122</v>
      </c>
      <c r="C49" s="75" t="s">
        <v>142</v>
      </c>
      <c r="D49" s="101">
        <v>0.43284099999999998</v>
      </c>
      <c r="F49" s="71">
        <f t="shared" ref="F49:F54" si="13">+SUM(H49:S49)</f>
        <v>7518881.0109999999</v>
      </c>
      <c r="G49" s="84"/>
      <c r="H49" s="71">
        <f t="shared" ref="H49:S53" si="14">+H15*$D49</f>
        <v>2597046</v>
      </c>
      <c r="I49" s="71">
        <f t="shared" si="14"/>
        <v>2597046</v>
      </c>
      <c r="J49" s="71">
        <f t="shared" si="14"/>
        <v>432841</v>
      </c>
      <c r="K49" s="71">
        <f t="shared" si="14"/>
        <v>432841</v>
      </c>
      <c r="L49" s="71">
        <f t="shared" si="14"/>
        <v>216420.5</v>
      </c>
      <c r="M49" s="71">
        <f t="shared" si="14"/>
        <v>281346.64999999997</v>
      </c>
      <c r="N49" s="71">
        <f t="shared" si="14"/>
        <v>134613.55100000001</v>
      </c>
      <c r="O49" s="71">
        <f t="shared" si="14"/>
        <v>129852.29999999999</v>
      </c>
      <c r="P49" s="71">
        <f t="shared" si="14"/>
        <v>151494.35</v>
      </c>
      <c r="Q49" s="71">
        <f t="shared" si="14"/>
        <v>173136.4</v>
      </c>
      <c r="R49" s="71">
        <f t="shared" si="14"/>
        <v>190450.03999999998</v>
      </c>
      <c r="S49" s="71">
        <f t="shared" si="14"/>
        <v>181793.22</v>
      </c>
    </row>
    <row r="50" spans="1:19" ht="21" customHeight="1">
      <c r="A50" s="78" t="s">
        <v>123</v>
      </c>
      <c r="C50" s="75" t="s">
        <v>142</v>
      </c>
      <c r="D50" s="101">
        <v>0.43284099999999998</v>
      </c>
      <c r="F50" s="76">
        <f t="shared" si="13"/>
        <v>20430095.199999996</v>
      </c>
      <c r="G50" s="86"/>
      <c r="H50" s="76">
        <f t="shared" si="14"/>
        <v>1817932.2</v>
      </c>
      <c r="I50" s="76">
        <f t="shared" si="14"/>
        <v>1774648.0999999999</v>
      </c>
      <c r="J50" s="76">
        <f t="shared" si="14"/>
        <v>1731364</v>
      </c>
      <c r="K50" s="76">
        <f t="shared" si="14"/>
        <v>1644795.7999999998</v>
      </c>
      <c r="L50" s="76">
        <f t="shared" si="14"/>
        <v>1731364</v>
      </c>
      <c r="M50" s="76">
        <f t="shared" si="14"/>
        <v>1731364</v>
      </c>
      <c r="N50" s="76">
        <f t="shared" si="14"/>
        <v>1731364</v>
      </c>
      <c r="O50" s="76">
        <f t="shared" si="14"/>
        <v>1644795.7999999998</v>
      </c>
      <c r="P50" s="76">
        <f t="shared" si="14"/>
        <v>1774648.0999999999</v>
      </c>
      <c r="Q50" s="76">
        <f t="shared" si="14"/>
        <v>1428375.2999999998</v>
      </c>
      <c r="R50" s="76">
        <f t="shared" si="14"/>
        <v>1688079.9</v>
      </c>
      <c r="S50" s="76">
        <f t="shared" si="14"/>
        <v>1731364</v>
      </c>
    </row>
    <row r="51" spans="1:19" ht="21" customHeight="1">
      <c r="A51" s="78" t="s">
        <v>124</v>
      </c>
      <c r="C51" s="75" t="s">
        <v>143</v>
      </c>
      <c r="D51" s="101">
        <v>0.425867</v>
      </c>
      <c r="F51" s="76">
        <f t="shared" si="13"/>
        <v>17239096.16</v>
      </c>
      <c r="G51" s="86"/>
      <c r="H51" s="76">
        <f t="shared" si="14"/>
        <v>2257095.1</v>
      </c>
      <c r="I51" s="76">
        <f t="shared" si="14"/>
        <v>2257095.1</v>
      </c>
      <c r="J51" s="76">
        <f t="shared" si="14"/>
        <v>2129335</v>
      </c>
      <c r="K51" s="76">
        <f t="shared" si="14"/>
        <v>1703468</v>
      </c>
      <c r="L51" s="76">
        <f t="shared" si="14"/>
        <v>1660881.3</v>
      </c>
      <c r="M51" s="76">
        <f t="shared" si="14"/>
        <v>1788641.4</v>
      </c>
      <c r="N51" s="76">
        <f t="shared" si="14"/>
        <v>1064667.5</v>
      </c>
      <c r="O51" s="76">
        <f t="shared" si="14"/>
        <v>979494.1</v>
      </c>
      <c r="P51" s="76">
        <f t="shared" si="14"/>
        <v>1064667.5</v>
      </c>
      <c r="Q51" s="76">
        <f t="shared" si="14"/>
        <v>1022080.8</v>
      </c>
      <c r="R51" s="76">
        <f t="shared" si="14"/>
        <v>119242.76</v>
      </c>
      <c r="S51" s="76">
        <f t="shared" si="14"/>
        <v>1192427.6000000001</v>
      </c>
    </row>
    <row r="52" spans="1:19" ht="21" customHeight="1">
      <c r="A52" s="78" t="s">
        <v>125</v>
      </c>
      <c r="C52" s="75" t="s">
        <v>142</v>
      </c>
      <c r="D52" s="101">
        <v>0.43284099999999998</v>
      </c>
      <c r="F52" s="76">
        <f t="shared" si="13"/>
        <v>228756468.5</v>
      </c>
      <c r="G52" s="86"/>
      <c r="H52" s="76">
        <f t="shared" si="14"/>
        <v>19910686</v>
      </c>
      <c r="I52" s="76">
        <f t="shared" si="14"/>
        <v>14716594</v>
      </c>
      <c r="J52" s="76">
        <f t="shared" si="14"/>
        <v>15149435</v>
      </c>
      <c r="K52" s="76">
        <f t="shared" si="14"/>
        <v>13850912</v>
      </c>
      <c r="L52" s="76">
        <f t="shared" si="14"/>
        <v>17746481</v>
      </c>
      <c r="M52" s="76">
        <f t="shared" si="14"/>
        <v>19910686</v>
      </c>
      <c r="N52" s="76">
        <f t="shared" si="14"/>
        <v>20343527</v>
      </c>
      <c r="O52" s="76">
        <f t="shared" si="14"/>
        <v>22940573</v>
      </c>
      <c r="P52" s="76">
        <f t="shared" si="14"/>
        <v>24239096</v>
      </c>
      <c r="Q52" s="76">
        <f t="shared" si="14"/>
        <v>21209209</v>
      </c>
      <c r="R52" s="76">
        <f t="shared" si="14"/>
        <v>19910686</v>
      </c>
      <c r="S52" s="76">
        <f t="shared" si="14"/>
        <v>18828583.5</v>
      </c>
    </row>
    <row r="53" spans="1:19" ht="21" customHeight="1">
      <c r="A53" s="78" t="s">
        <v>144</v>
      </c>
      <c r="C53" s="75" t="s">
        <v>142</v>
      </c>
      <c r="D53" s="101">
        <v>0.43284099999999998</v>
      </c>
      <c r="F53" s="79">
        <f t="shared" si="13"/>
        <v>0</v>
      </c>
      <c r="G53" s="68"/>
      <c r="H53" s="79">
        <f t="shared" si="14"/>
        <v>0</v>
      </c>
      <c r="I53" s="79">
        <f t="shared" si="14"/>
        <v>0</v>
      </c>
      <c r="J53" s="79">
        <f t="shared" si="14"/>
        <v>0</v>
      </c>
      <c r="K53" s="79">
        <f t="shared" si="14"/>
        <v>0</v>
      </c>
      <c r="L53" s="79">
        <f t="shared" si="14"/>
        <v>0</v>
      </c>
      <c r="M53" s="79">
        <f t="shared" si="14"/>
        <v>0</v>
      </c>
      <c r="N53" s="79">
        <f t="shared" si="14"/>
        <v>0</v>
      </c>
      <c r="O53" s="79">
        <f t="shared" si="14"/>
        <v>0</v>
      </c>
      <c r="P53" s="79">
        <f t="shared" si="14"/>
        <v>0</v>
      </c>
      <c r="Q53" s="79">
        <f t="shared" si="14"/>
        <v>0</v>
      </c>
      <c r="R53" s="79">
        <f t="shared" si="14"/>
        <v>0</v>
      </c>
      <c r="S53" s="79">
        <f t="shared" si="14"/>
        <v>0</v>
      </c>
    </row>
    <row r="54" spans="1:19" ht="21" customHeight="1">
      <c r="A54" s="83" t="s">
        <v>127</v>
      </c>
      <c r="C54" s="68"/>
      <c r="D54" s="102"/>
      <c r="F54" s="81">
        <f t="shared" si="13"/>
        <v>273944540.87099993</v>
      </c>
      <c r="G54" s="68"/>
      <c r="H54" s="81">
        <f t="shared" ref="H54:S54" si="15">+SUM(H49:H53)</f>
        <v>26582759.300000001</v>
      </c>
      <c r="I54" s="81">
        <f t="shared" si="15"/>
        <v>21345383.199999999</v>
      </c>
      <c r="J54" s="81">
        <f t="shared" si="15"/>
        <v>19442975</v>
      </c>
      <c r="K54" s="81">
        <f t="shared" si="15"/>
        <v>17632016.800000001</v>
      </c>
      <c r="L54" s="81">
        <f t="shared" si="15"/>
        <v>21355146.800000001</v>
      </c>
      <c r="M54" s="81">
        <f t="shared" si="15"/>
        <v>23712038.050000001</v>
      </c>
      <c r="N54" s="81">
        <f t="shared" si="15"/>
        <v>23274172.050999999</v>
      </c>
      <c r="O54" s="81">
        <f t="shared" si="15"/>
        <v>25694715.199999999</v>
      </c>
      <c r="P54" s="81">
        <f t="shared" si="15"/>
        <v>27229905.949999999</v>
      </c>
      <c r="Q54" s="81">
        <f t="shared" si="15"/>
        <v>23832801.5</v>
      </c>
      <c r="R54" s="81">
        <f t="shared" si="15"/>
        <v>21908458.699999999</v>
      </c>
      <c r="S54" s="81">
        <f t="shared" si="15"/>
        <v>21934168.32</v>
      </c>
    </row>
    <row r="55" spans="1:19" ht="21" customHeight="1">
      <c r="A55" s="87"/>
      <c r="C55" s="68"/>
      <c r="D55" s="102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1:19" ht="21" customHeight="1">
      <c r="A56" s="80" t="s">
        <v>128</v>
      </c>
      <c r="C56" s="68"/>
      <c r="D56" s="102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1:19" ht="21" customHeight="1">
      <c r="A57" s="78" t="s">
        <v>129</v>
      </c>
      <c r="C57" s="75" t="s">
        <v>142</v>
      </c>
      <c r="D57" s="101">
        <v>0.43284099999999998</v>
      </c>
      <c r="F57" s="71">
        <f>+SUM(H57:S57)</f>
        <v>58433534.999999993</v>
      </c>
      <c r="G57" s="68"/>
      <c r="H57" s="71">
        <f t="shared" ref="H57:S58" si="16">+H23*$D57</f>
        <v>4761251</v>
      </c>
      <c r="I57" s="71">
        <f t="shared" si="16"/>
        <v>4761251</v>
      </c>
      <c r="J57" s="71">
        <f t="shared" si="16"/>
        <v>4761251</v>
      </c>
      <c r="K57" s="71">
        <f t="shared" si="16"/>
        <v>4674682.8</v>
      </c>
      <c r="L57" s="71">
        <f t="shared" si="16"/>
        <v>4934387.3999999994</v>
      </c>
      <c r="M57" s="71">
        <f t="shared" si="16"/>
        <v>5237376.0999999996</v>
      </c>
      <c r="N57" s="71">
        <f t="shared" si="16"/>
        <v>4977671.5</v>
      </c>
      <c r="O57" s="71">
        <f t="shared" si="16"/>
        <v>4977671.5</v>
      </c>
      <c r="P57" s="71">
        <f t="shared" si="16"/>
        <v>4891103.3</v>
      </c>
      <c r="Q57" s="71">
        <f t="shared" si="16"/>
        <v>4977671.5</v>
      </c>
      <c r="R57" s="71">
        <f t="shared" si="16"/>
        <v>4717966.8999999994</v>
      </c>
      <c r="S57" s="71">
        <f t="shared" si="16"/>
        <v>4761251</v>
      </c>
    </row>
    <row r="58" spans="1:19" ht="21" customHeight="1">
      <c r="A58" s="77" t="s">
        <v>130</v>
      </c>
      <c r="C58" s="75" t="s">
        <v>143</v>
      </c>
      <c r="D58" s="101">
        <v>0.425867</v>
      </c>
      <c r="F58" s="79">
        <f>+SUM(H58:S58)</f>
        <v>2002000.7670000002</v>
      </c>
      <c r="G58" s="68"/>
      <c r="H58" s="79">
        <f t="shared" si="16"/>
        <v>42586.7</v>
      </c>
      <c r="I58" s="79">
        <f t="shared" si="16"/>
        <v>127760.1</v>
      </c>
      <c r="J58" s="79">
        <f t="shared" si="16"/>
        <v>340693.6</v>
      </c>
      <c r="K58" s="79">
        <f t="shared" si="16"/>
        <v>140536.10999999999</v>
      </c>
      <c r="L58" s="79">
        <f t="shared" si="16"/>
        <v>85173.4</v>
      </c>
      <c r="M58" s="79">
        <f t="shared" si="16"/>
        <v>170346.8</v>
      </c>
      <c r="N58" s="79">
        <f t="shared" si="16"/>
        <v>213359.367</v>
      </c>
      <c r="O58" s="79">
        <f t="shared" si="16"/>
        <v>170346.8</v>
      </c>
      <c r="P58" s="79">
        <f t="shared" si="16"/>
        <v>234226.85</v>
      </c>
      <c r="Q58" s="79">
        <f t="shared" si="16"/>
        <v>170346.8</v>
      </c>
      <c r="R58" s="79">
        <f t="shared" si="16"/>
        <v>114984.09</v>
      </c>
      <c r="S58" s="79">
        <f t="shared" si="16"/>
        <v>191640.15</v>
      </c>
    </row>
    <row r="59" spans="1:19" ht="21" customHeight="1">
      <c r="A59" s="89" t="s">
        <v>131</v>
      </c>
      <c r="C59" s="68"/>
      <c r="D59" s="102"/>
      <c r="F59" s="81">
        <f>+SUM(H59:S59)</f>
        <v>60435535.766999997</v>
      </c>
      <c r="G59" s="68"/>
      <c r="H59" s="81">
        <f t="shared" ref="H59:S59" si="17">+SUM(H57:H58)</f>
        <v>4803837.7</v>
      </c>
      <c r="I59" s="81">
        <f t="shared" si="17"/>
        <v>4889011.0999999996</v>
      </c>
      <c r="J59" s="81">
        <f t="shared" si="17"/>
        <v>5101944.5999999996</v>
      </c>
      <c r="K59" s="81">
        <f t="shared" si="17"/>
        <v>4815218.91</v>
      </c>
      <c r="L59" s="81">
        <f t="shared" si="17"/>
        <v>5019560.8</v>
      </c>
      <c r="M59" s="81">
        <f t="shared" si="17"/>
        <v>5407722.8999999994</v>
      </c>
      <c r="N59" s="81">
        <f t="shared" si="17"/>
        <v>5191030.8669999996</v>
      </c>
      <c r="O59" s="81">
        <f t="shared" si="17"/>
        <v>5148018.3</v>
      </c>
      <c r="P59" s="81">
        <f t="shared" si="17"/>
        <v>5125330.1499999994</v>
      </c>
      <c r="Q59" s="81">
        <f t="shared" si="17"/>
        <v>5148018.3</v>
      </c>
      <c r="R59" s="81">
        <f t="shared" si="17"/>
        <v>4832950.9899999993</v>
      </c>
      <c r="S59" s="81">
        <f t="shared" si="17"/>
        <v>4952891.1500000004</v>
      </c>
    </row>
    <row r="60" spans="1:19" ht="21" customHeight="1">
      <c r="A60" s="78" t="s">
        <v>132</v>
      </c>
      <c r="C60" s="68"/>
      <c r="D60" s="102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1:19" ht="21" customHeight="1">
      <c r="A61" s="89" t="s">
        <v>133</v>
      </c>
      <c r="C61" s="68"/>
      <c r="D61" s="102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1:19" ht="21" customHeight="1">
      <c r="A62" s="77" t="s">
        <v>134</v>
      </c>
      <c r="C62" s="75" t="s">
        <v>143</v>
      </c>
      <c r="D62" s="101">
        <v>0.425867</v>
      </c>
      <c r="F62" s="71">
        <f t="shared" ref="F62:F66" si="18">+SUM(H62:S62)</f>
        <v>324510654</v>
      </c>
      <c r="G62" s="68"/>
      <c r="H62" s="71">
        <f t="shared" ref="H62:S65" si="19">+H28*$D62</f>
        <v>28107222</v>
      </c>
      <c r="I62" s="71">
        <f t="shared" si="19"/>
        <v>28958956</v>
      </c>
      <c r="J62" s="71">
        <f t="shared" si="19"/>
        <v>27681355</v>
      </c>
      <c r="K62" s="71">
        <f t="shared" si="19"/>
        <v>28107222</v>
      </c>
      <c r="L62" s="71">
        <f t="shared" si="19"/>
        <v>27681355</v>
      </c>
      <c r="M62" s="71">
        <f t="shared" si="19"/>
        <v>28533089</v>
      </c>
      <c r="N62" s="71">
        <f t="shared" si="19"/>
        <v>28107222</v>
      </c>
      <c r="O62" s="71">
        <f t="shared" si="19"/>
        <v>26829621</v>
      </c>
      <c r="P62" s="71">
        <f t="shared" si="19"/>
        <v>26829621</v>
      </c>
      <c r="Q62" s="71">
        <f t="shared" si="19"/>
        <v>23848552</v>
      </c>
      <c r="R62" s="71">
        <f t="shared" si="19"/>
        <v>24274419</v>
      </c>
      <c r="S62" s="71">
        <f t="shared" si="19"/>
        <v>25552020</v>
      </c>
    </row>
    <row r="63" spans="1:19" ht="21" customHeight="1">
      <c r="A63" s="77" t="s">
        <v>135</v>
      </c>
      <c r="C63" s="75" t="s">
        <v>143</v>
      </c>
      <c r="D63" s="101">
        <v>0.425867</v>
      </c>
      <c r="F63" s="76">
        <f t="shared" si="18"/>
        <v>3172709.15</v>
      </c>
      <c r="G63" s="68"/>
      <c r="H63" s="76">
        <f t="shared" si="19"/>
        <v>1362774.4</v>
      </c>
      <c r="I63" s="76">
        <f t="shared" si="19"/>
        <v>1277601</v>
      </c>
      <c r="J63" s="76">
        <f t="shared" si="19"/>
        <v>106466.75</v>
      </c>
      <c r="K63" s="76">
        <f t="shared" si="19"/>
        <v>0</v>
      </c>
      <c r="L63" s="76">
        <f t="shared" si="19"/>
        <v>0</v>
      </c>
      <c r="M63" s="76">
        <f t="shared" si="19"/>
        <v>0</v>
      </c>
      <c r="N63" s="76">
        <f t="shared" si="19"/>
        <v>0</v>
      </c>
      <c r="O63" s="76">
        <f t="shared" si="19"/>
        <v>0</v>
      </c>
      <c r="P63" s="76">
        <f t="shared" si="19"/>
        <v>0</v>
      </c>
      <c r="Q63" s="76">
        <f t="shared" si="19"/>
        <v>0</v>
      </c>
      <c r="R63" s="76">
        <f t="shared" si="19"/>
        <v>0</v>
      </c>
      <c r="S63" s="76">
        <f t="shared" si="19"/>
        <v>425867</v>
      </c>
    </row>
    <row r="64" spans="1:19" ht="21" customHeight="1">
      <c r="A64" s="77" t="s">
        <v>136</v>
      </c>
      <c r="C64" s="75" t="s">
        <v>143</v>
      </c>
      <c r="D64" s="101">
        <v>0.425867</v>
      </c>
      <c r="F64" s="76">
        <f t="shared" si="18"/>
        <v>203990293</v>
      </c>
      <c r="G64" s="68"/>
      <c r="H64" s="76">
        <f t="shared" si="19"/>
        <v>14479478</v>
      </c>
      <c r="I64" s="76">
        <f t="shared" si="19"/>
        <v>21293350</v>
      </c>
      <c r="J64" s="76">
        <f t="shared" si="19"/>
        <v>20441616</v>
      </c>
      <c r="K64" s="76">
        <f t="shared" si="19"/>
        <v>18738148</v>
      </c>
      <c r="L64" s="76">
        <f t="shared" si="19"/>
        <v>20441616</v>
      </c>
      <c r="M64" s="76">
        <f t="shared" si="19"/>
        <v>23422685</v>
      </c>
      <c r="N64" s="76">
        <f t="shared" si="19"/>
        <v>19589882</v>
      </c>
      <c r="O64" s="76">
        <f t="shared" si="19"/>
        <v>14905345</v>
      </c>
      <c r="P64" s="76">
        <f t="shared" si="19"/>
        <v>13627744</v>
      </c>
      <c r="Q64" s="76">
        <f t="shared" si="19"/>
        <v>11072542</v>
      </c>
      <c r="R64" s="76">
        <f t="shared" si="19"/>
        <v>13201877</v>
      </c>
      <c r="S64" s="76">
        <f t="shared" si="19"/>
        <v>12776010</v>
      </c>
    </row>
    <row r="65" spans="1:19" ht="21" customHeight="1">
      <c r="A65" s="78" t="s">
        <v>137</v>
      </c>
      <c r="C65" s="75" t="s">
        <v>143</v>
      </c>
      <c r="D65" s="101">
        <v>0.425867</v>
      </c>
      <c r="F65" s="79">
        <f t="shared" si="18"/>
        <v>1590613.2450000001</v>
      </c>
      <c r="G65" s="68"/>
      <c r="H65" s="79">
        <f t="shared" si="19"/>
        <v>132018.76999999999</v>
      </c>
      <c r="I65" s="79">
        <f t="shared" si="19"/>
        <v>132018.76999999999</v>
      </c>
      <c r="J65" s="79">
        <f t="shared" si="19"/>
        <v>132018.76999999999</v>
      </c>
      <c r="K65" s="79">
        <f t="shared" si="19"/>
        <v>138406.77499999999</v>
      </c>
      <c r="L65" s="79">
        <f t="shared" si="19"/>
        <v>138406.77499999999</v>
      </c>
      <c r="M65" s="79">
        <f t="shared" si="19"/>
        <v>142665.44500000001</v>
      </c>
      <c r="N65" s="79">
        <f t="shared" si="19"/>
        <v>142665.44500000001</v>
      </c>
      <c r="O65" s="79">
        <f t="shared" si="19"/>
        <v>142665.44500000001</v>
      </c>
      <c r="P65" s="79">
        <f t="shared" si="19"/>
        <v>142665.44500000001</v>
      </c>
      <c r="Q65" s="79">
        <f t="shared" si="19"/>
        <v>85173.4</v>
      </c>
      <c r="R65" s="79">
        <f t="shared" si="19"/>
        <v>134148.10500000001</v>
      </c>
      <c r="S65" s="79">
        <f t="shared" si="19"/>
        <v>127760.1</v>
      </c>
    </row>
    <row r="66" spans="1:19" ht="21" customHeight="1">
      <c r="A66" s="89" t="s">
        <v>138</v>
      </c>
      <c r="F66" s="81">
        <f t="shared" si="18"/>
        <v>533264269.39500004</v>
      </c>
      <c r="G66" s="68"/>
      <c r="H66" s="81">
        <f t="shared" ref="H66:S66" si="20">+SUM(H62:H65)</f>
        <v>44081493.170000002</v>
      </c>
      <c r="I66" s="81">
        <f t="shared" si="20"/>
        <v>51661925.770000003</v>
      </c>
      <c r="J66" s="81">
        <f t="shared" si="20"/>
        <v>48361456.520000003</v>
      </c>
      <c r="K66" s="81">
        <f t="shared" si="20"/>
        <v>46983776.774999999</v>
      </c>
      <c r="L66" s="81">
        <f t="shared" si="20"/>
        <v>48261377.774999999</v>
      </c>
      <c r="M66" s="81">
        <f t="shared" si="20"/>
        <v>52098439.445</v>
      </c>
      <c r="N66" s="81">
        <f t="shared" si="20"/>
        <v>47839769.445</v>
      </c>
      <c r="O66" s="81">
        <f t="shared" si="20"/>
        <v>41877631.445</v>
      </c>
      <c r="P66" s="81">
        <f t="shared" si="20"/>
        <v>40600030.445</v>
      </c>
      <c r="Q66" s="81">
        <f t="shared" si="20"/>
        <v>35006267.399999999</v>
      </c>
      <c r="R66" s="81">
        <f t="shared" si="20"/>
        <v>37610444.104999997</v>
      </c>
      <c r="S66" s="81">
        <f t="shared" si="20"/>
        <v>38881657.100000001</v>
      </c>
    </row>
    <row r="67" spans="1:19" ht="21" customHeight="1">
      <c r="A67" s="92"/>
      <c r="F67" s="81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1:19" ht="21" customHeight="1" thickBot="1">
      <c r="A68" s="93" t="s">
        <v>145</v>
      </c>
      <c r="F68" s="94">
        <f>+SUM(H68:S68)</f>
        <v>644168537.73300016</v>
      </c>
      <c r="G68" s="68"/>
      <c r="H68" s="94">
        <f t="shared" ref="H68:S68" si="21">-H46+H54+H59+H66</f>
        <v>59539541.370000005</v>
      </c>
      <c r="I68" s="94">
        <f t="shared" si="21"/>
        <v>59414009.370000005</v>
      </c>
      <c r="J68" s="94">
        <f t="shared" si="21"/>
        <v>54510633.620000005</v>
      </c>
      <c r="K68" s="94">
        <f t="shared" si="21"/>
        <v>47659110.185000002</v>
      </c>
      <c r="L68" s="94">
        <f t="shared" si="21"/>
        <v>52907467.174999997</v>
      </c>
      <c r="M68" s="94">
        <f t="shared" si="21"/>
        <v>55550729.094999999</v>
      </c>
      <c r="N68" s="94">
        <f t="shared" si="21"/>
        <v>54792774.663000003</v>
      </c>
      <c r="O68" s="94">
        <f t="shared" si="21"/>
        <v>53588792.745000005</v>
      </c>
      <c r="P68" s="94">
        <f t="shared" si="21"/>
        <v>53823694.344999999</v>
      </c>
      <c r="Q68" s="94">
        <f t="shared" si="21"/>
        <v>48794368.099999994</v>
      </c>
      <c r="R68" s="94">
        <f t="shared" si="21"/>
        <v>51712896.594999999</v>
      </c>
      <c r="S68" s="94">
        <f t="shared" si="21"/>
        <v>51874520.469999999</v>
      </c>
    </row>
    <row r="69" spans="1:19" ht="23.25" customHeight="1" thickTop="1"/>
    <row r="70" spans="1:19" s="105" customFormat="1" ht="21" customHeight="1">
      <c r="A70" s="103" t="s">
        <v>146</v>
      </c>
      <c r="B70" s="59"/>
      <c r="C70" s="59"/>
      <c r="D70" s="59"/>
      <c r="E70" s="59"/>
      <c r="F70" s="104">
        <v>-523790.69274770468</v>
      </c>
      <c r="G70" s="59"/>
      <c r="H70" s="104">
        <v>-48787.921413004398</v>
      </c>
      <c r="I70" s="104">
        <v>-52772.459923535585</v>
      </c>
      <c r="J70" s="104">
        <v>-43856.163125008345</v>
      </c>
      <c r="K70" s="104">
        <v>-39404.127478778362</v>
      </c>
      <c r="L70" s="104">
        <v>-39463.113563038409</v>
      </c>
      <c r="M70" s="104">
        <v>-43153.369954027236</v>
      </c>
      <c r="N70" s="104">
        <v>-44820.181496739388</v>
      </c>
      <c r="O70" s="104">
        <v>-41185.334119707346</v>
      </c>
      <c r="P70" s="104">
        <v>-42040.353642500937</v>
      </c>
      <c r="Q70" s="104">
        <v>-41694.271771118045</v>
      </c>
      <c r="R70" s="104">
        <v>-43907.323883146048</v>
      </c>
      <c r="S70" s="104">
        <v>-42706.072377100587</v>
      </c>
    </row>
    <row r="71" spans="1:19" s="105" customFormat="1" ht="21" customHeight="1" thickBot="1">
      <c r="A71" s="58" t="s">
        <v>147</v>
      </c>
      <c r="B71" s="59"/>
      <c r="C71" s="59"/>
      <c r="D71" s="59"/>
      <c r="E71" s="59"/>
      <c r="F71" s="94">
        <f>F68+F70</f>
        <v>643644747.04025245</v>
      </c>
      <c r="G71" s="106"/>
      <c r="H71" s="94">
        <f t="shared" ref="H71:S71" si="22">H68+H70</f>
        <v>59490753.448587</v>
      </c>
      <c r="I71" s="94">
        <f t="shared" si="22"/>
        <v>59361236.910076469</v>
      </c>
      <c r="J71" s="94">
        <f t="shared" si="22"/>
        <v>54466777.456874996</v>
      </c>
      <c r="K71" s="94">
        <f t="shared" si="22"/>
        <v>47619706.057521224</v>
      </c>
      <c r="L71" s="94">
        <f t="shared" si="22"/>
        <v>52868004.061436959</v>
      </c>
      <c r="M71" s="94">
        <f t="shared" si="22"/>
        <v>55507575.725045972</v>
      </c>
      <c r="N71" s="94">
        <f t="shared" si="22"/>
        <v>54747954.481503263</v>
      </c>
      <c r="O71" s="94">
        <f t="shared" si="22"/>
        <v>53547607.410880297</v>
      </c>
      <c r="P71" s="94">
        <f t="shared" si="22"/>
        <v>53781653.991357498</v>
      </c>
      <c r="Q71" s="94">
        <f t="shared" si="22"/>
        <v>48752673.828228876</v>
      </c>
      <c r="R71" s="94">
        <f t="shared" si="22"/>
        <v>51668989.271116853</v>
      </c>
      <c r="S71" s="94">
        <f t="shared" si="22"/>
        <v>51831814.397622898</v>
      </c>
    </row>
    <row r="72" spans="1:19" s="105" customFormat="1" ht="21" customHeight="1" thickTop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s="105" customFormat="1" ht="21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:19" s="105" customFormat="1" ht="21" customHeight="1">
      <c r="A74" s="107" t="s">
        <v>148</v>
      </c>
      <c r="B74" s="59"/>
      <c r="C74" s="59"/>
      <c r="D74" s="59"/>
      <c r="E74" s="59"/>
      <c r="F74" s="108">
        <f>+SUM(H74:S74)</f>
        <v>25010000</v>
      </c>
      <c r="G74" s="58"/>
      <c r="H74" s="108">
        <f>'Allocated Method'!N23</f>
        <v>2350000</v>
      </c>
      <c r="I74" s="108">
        <f>'Allocated Method'!O23</f>
        <v>2300000</v>
      </c>
      <c r="J74" s="108">
        <f>'Allocated Method'!P23</f>
        <v>2000000</v>
      </c>
      <c r="K74" s="108">
        <f>'Allocated Method'!E23</f>
        <v>1950000</v>
      </c>
      <c r="L74" s="108">
        <f>'Allocated Method'!F23</f>
        <v>1950000</v>
      </c>
      <c r="M74" s="108">
        <f>'Allocated Method'!G23</f>
        <v>2250000</v>
      </c>
      <c r="N74" s="108">
        <f>'Allocated Method'!H23</f>
        <v>2100000</v>
      </c>
      <c r="O74" s="108">
        <f>'Allocated Method'!I23</f>
        <v>2000000</v>
      </c>
      <c r="P74" s="108">
        <f>'Allocated Method'!J23</f>
        <v>2010000</v>
      </c>
      <c r="Q74" s="108">
        <f>'Allocated Method'!K23</f>
        <v>2000000</v>
      </c>
      <c r="R74" s="108">
        <f>'Allocated Method'!L23</f>
        <v>2000000</v>
      </c>
      <c r="S74" s="108">
        <f>'Allocated Method'!M23</f>
        <v>2100000</v>
      </c>
    </row>
    <row r="75" spans="1:19" s="105" customFormat="1" ht="21" customHeight="1">
      <c r="A75" s="10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</row>
    <row r="76" spans="1:19" s="105" customFormat="1" ht="21" customHeight="1">
      <c r="A76" s="58" t="s">
        <v>149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77" spans="1:19" s="105" customFormat="1" ht="21" customHeight="1" thickBot="1">
      <c r="A77" s="110" t="s">
        <v>150</v>
      </c>
      <c r="B77" s="59"/>
      <c r="C77" s="59"/>
      <c r="D77" s="59"/>
      <c r="E77" s="59"/>
      <c r="F77" s="111">
        <f>+F71/F74</f>
        <v>25.735495683336762</v>
      </c>
      <c r="G77" s="86"/>
      <c r="H77" s="111">
        <f t="shared" ref="H77:S77" si="23">+H71/H74</f>
        <v>25.315214233441278</v>
      </c>
      <c r="I77" s="111">
        <f t="shared" si="23"/>
        <v>25.809233439163684</v>
      </c>
      <c r="J77" s="111">
        <f t="shared" si="23"/>
        <v>27.233388728437497</v>
      </c>
      <c r="K77" s="111">
        <f t="shared" si="23"/>
        <v>24.420362080780116</v>
      </c>
      <c r="L77" s="111">
        <f t="shared" si="23"/>
        <v>27.111796954583056</v>
      </c>
      <c r="M77" s="111">
        <f t="shared" si="23"/>
        <v>24.670033655575988</v>
      </c>
      <c r="N77" s="111">
        <f t="shared" si="23"/>
        <v>26.070454515001554</v>
      </c>
      <c r="O77" s="111">
        <f t="shared" si="23"/>
        <v>26.773803705440148</v>
      </c>
      <c r="P77" s="111">
        <f t="shared" si="23"/>
        <v>26.757041786745024</v>
      </c>
      <c r="Q77" s="111">
        <f t="shared" si="23"/>
        <v>24.376336914114439</v>
      </c>
      <c r="R77" s="111">
        <f t="shared" si="23"/>
        <v>25.834494635558425</v>
      </c>
      <c r="S77" s="111">
        <f t="shared" si="23"/>
        <v>24.681816379820429</v>
      </c>
    </row>
    <row r="78" spans="1:19" s="105" customFormat="1" ht="21" customHeight="1" thickTop="1">
      <c r="F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</row>
    <row r="79" spans="1:19" s="105" customFormat="1" ht="21" customHeight="1">
      <c r="A79" s="113"/>
      <c r="C79" s="75"/>
      <c r="D79" s="101"/>
      <c r="F79" s="71"/>
      <c r="G79" s="114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</row>
    <row r="80" spans="1:19" ht="21" customHeight="1">
      <c r="A80" s="103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</row>
  </sheetData>
  <conditionalFormatting sqref="A41 A7">
    <cfRule type="cellIs" dxfId="1" priority="1" stopIfTrue="1" operator="equal">
      <formula>"Title"</formula>
    </cfRule>
  </conditionalFormatting>
  <pageMargins left="0.25" right="0.25" top="0.75" bottom="0.25" header="0.25" footer="0.25"/>
  <pageSetup scale="53" orientation="landscape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8"/>
  <sheetViews>
    <sheetView zoomScaleNormal="100" zoomScaleSheetLayoutView="100" workbookViewId="0"/>
  </sheetViews>
  <sheetFormatPr defaultRowHeight="21" customHeight="1"/>
  <cols>
    <col min="1" max="1" width="27.5703125" style="59" customWidth="1"/>
    <col min="2" max="2" width="1.42578125" style="59" customWidth="1"/>
    <col min="3" max="4" width="10.85546875" style="59" customWidth="1"/>
    <col min="5" max="5" width="1.42578125" style="59" customWidth="1"/>
    <col min="6" max="6" width="16.42578125" style="59" bestFit="1" customWidth="1"/>
    <col min="7" max="7" width="1.42578125" style="59" customWidth="1"/>
    <col min="8" max="19" width="14.5703125" style="59" bestFit="1" customWidth="1"/>
    <col min="20" max="16384" width="9.140625" style="59"/>
  </cols>
  <sheetData>
    <row r="1" spans="1:19" s="57" customFormat="1" ht="21" customHeight="1">
      <c r="A1" s="56" t="s">
        <v>151</v>
      </c>
    </row>
    <row r="2" spans="1:19" ht="21" customHeight="1">
      <c r="A2" s="58"/>
    </row>
    <row r="3" spans="1:19" ht="21" customHeight="1">
      <c r="A3" s="58"/>
    </row>
    <row r="4" spans="1:19" s="58" customFormat="1" ht="21" customHeight="1">
      <c r="F4" s="60" t="s">
        <v>113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32.25" customHeight="1">
      <c r="C5" s="61" t="s">
        <v>114</v>
      </c>
      <c r="D5" s="61"/>
      <c r="F5" s="62" t="s">
        <v>1</v>
      </c>
      <c r="G5" s="63"/>
      <c r="H5" s="64">
        <v>40725</v>
      </c>
      <c r="I5" s="64">
        <f t="shared" ref="I5:S5" si="0">+EDATE(H5,1)</f>
        <v>40756</v>
      </c>
      <c r="J5" s="64">
        <f t="shared" si="0"/>
        <v>40787</v>
      </c>
      <c r="K5" s="64">
        <f t="shared" si="0"/>
        <v>40817</v>
      </c>
      <c r="L5" s="64">
        <f t="shared" si="0"/>
        <v>40848</v>
      </c>
      <c r="M5" s="64">
        <f t="shared" si="0"/>
        <v>40878</v>
      </c>
      <c r="N5" s="64">
        <f t="shared" si="0"/>
        <v>40909</v>
      </c>
      <c r="O5" s="64">
        <f t="shared" si="0"/>
        <v>40940</v>
      </c>
      <c r="P5" s="64">
        <f t="shared" si="0"/>
        <v>40969</v>
      </c>
      <c r="Q5" s="64">
        <f t="shared" si="0"/>
        <v>41000</v>
      </c>
      <c r="R5" s="64">
        <f t="shared" si="0"/>
        <v>41030</v>
      </c>
      <c r="S5" s="64">
        <f t="shared" si="0"/>
        <v>41061</v>
      </c>
    </row>
    <row r="6" spans="1:19" ht="21" customHeight="1">
      <c r="A6" s="65"/>
      <c r="B6" s="66"/>
      <c r="C6" s="67"/>
      <c r="D6" s="67"/>
      <c r="E6" s="68"/>
      <c r="F6" s="63"/>
      <c r="G6" s="6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21" customHeight="1">
      <c r="A7" s="70" t="s">
        <v>115</v>
      </c>
      <c r="B7" s="68"/>
      <c r="C7" s="67"/>
      <c r="D7" s="67"/>
      <c r="E7" s="68"/>
      <c r="F7" s="71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21" customHeight="1">
      <c r="A8" s="73" t="s">
        <v>116</v>
      </c>
      <c r="B8" s="68"/>
      <c r="C8" s="74">
        <v>447</v>
      </c>
      <c r="D8" s="74"/>
      <c r="E8" s="75"/>
      <c r="F8" s="71">
        <v>21330970.941</v>
      </c>
      <c r="G8" s="72"/>
      <c r="H8" s="71">
        <v>2519262.409</v>
      </c>
      <c r="I8" s="71">
        <v>2415425.5350000001</v>
      </c>
      <c r="J8" s="71">
        <v>1335251.6070000001</v>
      </c>
      <c r="K8" s="71">
        <v>1080389.8620000002</v>
      </c>
      <c r="L8" s="71">
        <v>1060944.527</v>
      </c>
      <c r="M8" s="71">
        <v>1084310.2620000001</v>
      </c>
      <c r="N8" s="71">
        <v>2231974.8620000002</v>
      </c>
      <c r="O8" s="71">
        <v>2133257.1030000001</v>
      </c>
      <c r="P8" s="71">
        <v>1952851.3049999999</v>
      </c>
      <c r="Q8" s="71">
        <v>1950422.1269999999</v>
      </c>
      <c r="R8" s="71">
        <v>1777894.8879999998</v>
      </c>
      <c r="S8" s="71">
        <v>1788986.4539999999</v>
      </c>
    </row>
    <row r="9" spans="1:19" ht="21" customHeight="1">
      <c r="A9" s="73" t="s">
        <v>117</v>
      </c>
      <c r="B9" s="68"/>
      <c r="C9" s="74">
        <v>447</v>
      </c>
      <c r="D9" s="74"/>
      <c r="E9" s="75"/>
      <c r="F9" s="76">
        <v>25490583.199999996</v>
      </c>
      <c r="G9" s="72"/>
      <c r="H9" s="76">
        <v>2164955.2000000002</v>
      </c>
      <c r="I9" s="76">
        <v>2164955.2000000002</v>
      </c>
      <c r="J9" s="76">
        <v>2095115.4</v>
      </c>
      <c r="K9" s="76">
        <v>2164955.2000000002</v>
      </c>
      <c r="L9" s="76">
        <v>2095115.4</v>
      </c>
      <c r="M9" s="76">
        <v>2164955.2000000002</v>
      </c>
      <c r="N9" s="76">
        <v>2164955.2000000002</v>
      </c>
      <c r="O9" s="76">
        <v>1955435.2</v>
      </c>
      <c r="P9" s="76">
        <v>2164955.2000000002</v>
      </c>
      <c r="Q9" s="76">
        <v>2095115.4</v>
      </c>
      <c r="R9" s="76">
        <v>2164955.2000000002</v>
      </c>
      <c r="S9" s="76">
        <v>2095115.4</v>
      </c>
    </row>
    <row r="10" spans="1:19" ht="21" customHeight="1">
      <c r="A10" s="77" t="s">
        <v>118</v>
      </c>
      <c r="B10" s="68"/>
      <c r="C10" s="74">
        <v>447</v>
      </c>
      <c r="D10" s="74"/>
      <c r="E10" s="75"/>
      <c r="F10" s="76">
        <v>462419981.00098056</v>
      </c>
      <c r="G10" s="72"/>
      <c r="H10" s="76">
        <v>31388713.31302464</v>
      </c>
      <c r="I10" s="76">
        <v>36991726.084373809</v>
      </c>
      <c r="J10" s="76">
        <v>38686685.215184905</v>
      </c>
      <c r="K10" s="76">
        <v>46647456.726090685</v>
      </c>
      <c r="L10" s="76">
        <v>46336566.957278021</v>
      </c>
      <c r="M10" s="76">
        <v>55117916.378409974</v>
      </c>
      <c r="N10" s="76">
        <v>43849967.792839885</v>
      </c>
      <c r="O10" s="76">
        <v>38868119.619881243</v>
      </c>
      <c r="P10" s="76">
        <v>40151151.339702718</v>
      </c>
      <c r="Q10" s="76">
        <v>30930239.383712489</v>
      </c>
      <c r="R10" s="76">
        <v>24693241.315584902</v>
      </c>
      <c r="S10" s="76">
        <v>28758196.874897283</v>
      </c>
    </row>
    <row r="11" spans="1:19" ht="21" customHeight="1">
      <c r="A11" s="78" t="s">
        <v>119</v>
      </c>
      <c r="B11" s="68"/>
      <c r="C11" s="74">
        <v>447</v>
      </c>
      <c r="D11" s="74"/>
      <c r="E11" s="75"/>
      <c r="F11" s="79">
        <v>0</v>
      </c>
      <c r="G11" s="68"/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</row>
    <row r="12" spans="1:19" ht="21" customHeight="1">
      <c r="A12" s="80" t="s">
        <v>120</v>
      </c>
      <c r="B12" s="68"/>
      <c r="C12" s="74"/>
      <c r="D12" s="74"/>
      <c r="E12" s="68"/>
      <c r="F12" s="81">
        <f>+SUM(F8:F11)</f>
        <v>509241535.14198053</v>
      </c>
      <c r="G12" s="72"/>
      <c r="H12" s="81">
        <f t="shared" ref="H12:S12" si="1">+SUM(H8:H11)</f>
        <v>36072930.922024637</v>
      </c>
      <c r="I12" s="81">
        <f t="shared" si="1"/>
        <v>41572106.819373809</v>
      </c>
      <c r="J12" s="81">
        <f t="shared" si="1"/>
        <v>42117052.222184904</v>
      </c>
      <c r="K12" s="81">
        <f t="shared" si="1"/>
        <v>49892801.788090684</v>
      </c>
      <c r="L12" s="81">
        <f t="shared" si="1"/>
        <v>49492626.884278022</v>
      </c>
      <c r="M12" s="81">
        <f t="shared" si="1"/>
        <v>58367181.840409972</v>
      </c>
      <c r="N12" s="81">
        <f t="shared" si="1"/>
        <v>48246897.854839884</v>
      </c>
      <c r="O12" s="81">
        <f t="shared" si="1"/>
        <v>42956811.922881246</v>
      </c>
      <c r="P12" s="81">
        <f t="shared" si="1"/>
        <v>44268957.844702721</v>
      </c>
      <c r="Q12" s="81">
        <f t="shared" si="1"/>
        <v>34975776.910712488</v>
      </c>
      <c r="R12" s="81">
        <f t="shared" si="1"/>
        <v>28636091.403584901</v>
      </c>
      <c r="S12" s="81">
        <f t="shared" si="1"/>
        <v>32642298.728897281</v>
      </c>
    </row>
    <row r="13" spans="1:19" ht="21" customHeight="1">
      <c r="A13" s="82"/>
      <c r="B13" s="68"/>
      <c r="C13" s="74"/>
      <c r="D13" s="74"/>
      <c r="E13" s="68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ht="21" customHeight="1">
      <c r="A14" s="83" t="s">
        <v>121</v>
      </c>
      <c r="B14" s="68"/>
      <c r="C14" s="74"/>
      <c r="D14" s="74"/>
      <c r="E14" s="68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ht="21" customHeight="1">
      <c r="A15" s="77" t="s">
        <v>122</v>
      </c>
      <c r="B15" s="68"/>
      <c r="C15" s="74">
        <v>555</v>
      </c>
      <c r="D15" s="74"/>
      <c r="E15" s="68"/>
      <c r="F15" s="71">
        <v>17050135.431207061</v>
      </c>
      <c r="G15" s="84"/>
      <c r="H15" s="71">
        <v>5961374.0178199522</v>
      </c>
      <c r="I15" s="71">
        <v>5916951.3237318555</v>
      </c>
      <c r="J15" s="71">
        <v>1042350.5603340246</v>
      </c>
      <c r="K15" s="71">
        <v>713421.70232765854</v>
      </c>
      <c r="L15" s="71">
        <v>581728.36117825948</v>
      </c>
      <c r="M15" s="71">
        <v>640975.16473849036</v>
      </c>
      <c r="N15" s="71">
        <v>310114.54011695774</v>
      </c>
      <c r="O15" s="71">
        <v>291603.1452259447</v>
      </c>
      <c r="P15" s="71">
        <v>340311.01108212426</v>
      </c>
      <c r="Q15" s="71">
        <v>390593.67534307868</v>
      </c>
      <c r="R15" s="71">
        <v>439146.67535938672</v>
      </c>
      <c r="S15" s="71">
        <v>421565.25394933007</v>
      </c>
    </row>
    <row r="16" spans="1:19" ht="21" customHeight="1">
      <c r="A16" s="78" t="s">
        <v>123</v>
      </c>
      <c r="B16" s="68"/>
      <c r="C16" s="74">
        <v>555</v>
      </c>
      <c r="D16" s="74"/>
      <c r="E16" s="85"/>
      <c r="F16" s="76">
        <v>47091828.809354886</v>
      </c>
      <c r="G16" s="86"/>
      <c r="H16" s="76">
        <v>4145821.5371521916</v>
      </c>
      <c r="I16" s="76">
        <v>4098837.8761104275</v>
      </c>
      <c r="J16" s="76">
        <v>3977972.3403869355</v>
      </c>
      <c r="K16" s="76">
        <v>3786454.6436987575</v>
      </c>
      <c r="L16" s="76">
        <v>3934092.1881797044</v>
      </c>
      <c r="M16" s="76">
        <v>4024380.2738432661</v>
      </c>
      <c r="N16" s="76">
        <v>4034517.5685393019</v>
      </c>
      <c r="O16" s="76">
        <v>3765593.8348063678</v>
      </c>
      <c r="P16" s="76">
        <v>4024882.0266268426</v>
      </c>
      <c r="Q16" s="76">
        <v>3313975.4400953222</v>
      </c>
      <c r="R16" s="76">
        <v>3898929.0216176934</v>
      </c>
      <c r="S16" s="76">
        <v>4086372.0582980863</v>
      </c>
    </row>
    <row r="17" spans="1:19" ht="21" customHeight="1">
      <c r="A17" s="78" t="s">
        <v>124</v>
      </c>
      <c r="B17" s="68"/>
      <c r="C17" s="74">
        <v>555</v>
      </c>
      <c r="D17" s="74"/>
      <c r="E17" s="85"/>
      <c r="F17" s="76">
        <v>42871362.117035687</v>
      </c>
      <c r="G17" s="86"/>
      <c r="H17" s="76">
        <v>5237995.1647928013</v>
      </c>
      <c r="I17" s="76">
        <v>5207359.4571169782</v>
      </c>
      <c r="J17" s="76">
        <v>5035310.4225614779</v>
      </c>
      <c r="K17" s="76">
        <v>4045993.5935188825</v>
      </c>
      <c r="L17" s="76">
        <v>3871660.8568198066</v>
      </c>
      <c r="M17" s="76">
        <v>4198856.3344602576</v>
      </c>
      <c r="N17" s="76">
        <v>2455770.0287411958</v>
      </c>
      <c r="O17" s="76">
        <v>2315274.0742129576</v>
      </c>
      <c r="P17" s="76">
        <v>2526671.4296198562</v>
      </c>
      <c r="Q17" s="76">
        <v>2394116.7064943695</v>
      </c>
      <c r="R17" s="76">
        <v>2775607.9080321179</v>
      </c>
      <c r="S17" s="76">
        <v>2806746.1406649789</v>
      </c>
    </row>
    <row r="18" spans="1:19" ht="21" customHeight="1">
      <c r="A18" s="78" t="s">
        <v>125</v>
      </c>
      <c r="B18" s="68"/>
      <c r="C18" s="74">
        <v>555</v>
      </c>
      <c r="D18" s="74"/>
      <c r="E18" s="85"/>
      <c r="F18" s="76">
        <v>517723668.46043819</v>
      </c>
      <c r="G18" s="86"/>
      <c r="H18" s="76">
        <v>46546931.435987473</v>
      </c>
      <c r="I18" s="76">
        <v>44849444.615229055</v>
      </c>
      <c r="J18" s="76">
        <v>32947147.162753537</v>
      </c>
      <c r="K18" s="76">
        <v>33912375.839755215</v>
      </c>
      <c r="L18" s="76">
        <v>30568537.9052874</v>
      </c>
      <c r="M18" s="76">
        <v>39267441.536326788</v>
      </c>
      <c r="N18" s="76">
        <v>46038887.261055537</v>
      </c>
      <c r="O18" s="76">
        <v>45500345.097834639</v>
      </c>
      <c r="P18" s="76">
        <v>51172393.835755624</v>
      </c>
      <c r="Q18" s="76">
        <v>54930235.659506984</v>
      </c>
      <c r="R18" s="76">
        <v>48022274.254631355</v>
      </c>
      <c r="S18" s="76">
        <v>43967653.856314525</v>
      </c>
    </row>
    <row r="19" spans="1:19" ht="21" customHeight="1">
      <c r="A19" s="78" t="s">
        <v>126</v>
      </c>
      <c r="B19" s="68"/>
      <c r="C19" s="74">
        <v>555</v>
      </c>
      <c r="D19" s="74"/>
      <c r="E19" s="85"/>
      <c r="F19" s="79">
        <v>0</v>
      </c>
      <c r="G19" s="68"/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</row>
    <row r="20" spans="1:19" ht="21" customHeight="1">
      <c r="A20" s="83" t="s">
        <v>127</v>
      </c>
      <c r="B20" s="68"/>
      <c r="C20" s="74"/>
      <c r="D20" s="74"/>
      <c r="E20" s="68"/>
      <c r="F20" s="81">
        <f>+SUM(F15:F19)</f>
        <v>624736994.81803584</v>
      </c>
      <c r="G20" s="68"/>
      <c r="H20" s="81">
        <f t="shared" ref="H20:S20" si="2">+SUM(H15:H19)</f>
        <v>61892122.15575242</v>
      </c>
      <c r="I20" s="81">
        <f t="shared" si="2"/>
        <v>60072593.272188321</v>
      </c>
      <c r="J20" s="81">
        <f t="shared" si="2"/>
        <v>43002780.486035973</v>
      </c>
      <c r="K20" s="81">
        <f t="shared" si="2"/>
        <v>42458245.779300511</v>
      </c>
      <c r="L20" s="81">
        <f t="shared" si="2"/>
        <v>38956019.311465174</v>
      </c>
      <c r="M20" s="81">
        <f t="shared" si="2"/>
        <v>48131653.309368804</v>
      </c>
      <c r="N20" s="81">
        <f t="shared" si="2"/>
        <v>52839289.39845299</v>
      </c>
      <c r="O20" s="81">
        <f t="shared" si="2"/>
        <v>51872816.15207991</v>
      </c>
      <c r="P20" s="81">
        <f t="shared" si="2"/>
        <v>58064258.303084448</v>
      </c>
      <c r="Q20" s="81">
        <f t="shared" si="2"/>
        <v>61028921.481439754</v>
      </c>
      <c r="R20" s="81">
        <f t="shared" si="2"/>
        <v>55135957.859640554</v>
      </c>
      <c r="S20" s="81">
        <f t="shared" si="2"/>
        <v>51282337.309226923</v>
      </c>
    </row>
    <row r="21" spans="1:19" ht="21" customHeight="1">
      <c r="A21" s="87"/>
      <c r="B21" s="68"/>
      <c r="C21" s="74"/>
      <c r="D21" s="74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 ht="21" customHeight="1">
      <c r="A22" s="80" t="s">
        <v>128</v>
      </c>
      <c r="B22" s="68"/>
      <c r="C22" s="74"/>
      <c r="D22" s="74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1:19" ht="21" customHeight="1">
      <c r="A23" s="78" t="s">
        <v>129</v>
      </c>
      <c r="B23" s="68"/>
      <c r="C23" s="74">
        <v>565</v>
      </c>
      <c r="D23" s="74"/>
      <c r="E23" s="68"/>
      <c r="F23" s="71">
        <v>134210569.78000002</v>
      </c>
      <c r="G23" s="68"/>
      <c r="H23" s="71">
        <v>10902306.32</v>
      </c>
      <c r="I23" s="71">
        <v>10901108.109999999</v>
      </c>
      <c r="J23" s="71">
        <v>10740687.93</v>
      </c>
      <c r="K23" s="71">
        <v>10841048.369999999</v>
      </c>
      <c r="L23" s="71">
        <v>11380955.75</v>
      </c>
      <c r="M23" s="71">
        <v>12049006.99</v>
      </c>
      <c r="N23" s="71">
        <v>11424596.470000001</v>
      </c>
      <c r="O23" s="71">
        <v>11467485.960000001</v>
      </c>
      <c r="P23" s="71">
        <v>11293741.430000002</v>
      </c>
      <c r="Q23" s="71">
        <v>11426180.149999999</v>
      </c>
      <c r="R23" s="71">
        <v>10876872.800000001</v>
      </c>
      <c r="S23" s="71">
        <v>10906579.5</v>
      </c>
    </row>
    <row r="24" spans="1:19" ht="21" customHeight="1">
      <c r="A24" s="77" t="s">
        <v>130</v>
      </c>
      <c r="B24" s="68"/>
      <c r="C24" s="74">
        <v>565</v>
      </c>
      <c r="D24" s="74"/>
      <c r="E24" s="68"/>
      <c r="F24" s="79">
        <v>4510325.4720000001</v>
      </c>
      <c r="G24" s="68"/>
      <c r="H24" s="79">
        <v>91315.054999999964</v>
      </c>
      <c r="I24" s="79">
        <v>288756.19200000004</v>
      </c>
      <c r="J24" s="79">
        <v>777797.47300000011</v>
      </c>
      <c r="K24" s="79">
        <v>331324.23599999998</v>
      </c>
      <c r="L24" s="79">
        <v>183654.10500000001</v>
      </c>
      <c r="M24" s="79">
        <v>386252.31900000002</v>
      </c>
      <c r="N24" s="79">
        <v>500493.076</v>
      </c>
      <c r="O24" s="79">
        <v>358711.43000000005</v>
      </c>
      <c r="P24" s="79">
        <v>532729.58699999994</v>
      </c>
      <c r="Q24" s="79">
        <v>359803.46499999997</v>
      </c>
      <c r="R24" s="79">
        <v>263891.56099999999</v>
      </c>
      <c r="S24" s="79">
        <v>435596.973</v>
      </c>
    </row>
    <row r="25" spans="1:19" ht="21" customHeight="1">
      <c r="A25" s="89" t="s">
        <v>131</v>
      </c>
      <c r="B25" s="68"/>
      <c r="C25" s="74"/>
      <c r="D25" s="74"/>
      <c r="E25" s="68"/>
      <c r="F25" s="81">
        <f>+SUM(F23:F24)</f>
        <v>138720895.252</v>
      </c>
      <c r="G25" s="68"/>
      <c r="H25" s="81">
        <f t="shared" ref="H25:S25" si="3">+SUM(H23:H24)</f>
        <v>10993621.375</v>
      </c>
      <c r="I25" s="81">
        <f t="shared" si="3"/>
        <v>11189864.301999999</v>
      </c>
      <c r="J25" s="81">
        <f t="shared" si="3"/>
        <v>11518485.402999999</v>
      </c>
      <c r="K25" s="81">
        <f t="shared" si="3"/>
        <v>11172372.605999999</v>
      </c>
      <c r="L25" s="81">
        <f t="shared" si="3"/>
        <v>11564609.855</v>
      </c>
      <c r="M25" s="81">
        <f t="shared" si="3"/>
        <v>12435259.309</v>
      </c>
      <c r="N25" s="81">
        <f t="shared" si="3"/>
        <v>11925089.546</v>
      </c>
      <c r="O25" s="81">
        <f t="shared" si="3"/>
        <v>11826197.390000001</v>
      </c>
      <c r="P25" s="81">
        <f t="shared" si="3"/>
        <v>11826471.017000001</v>
      </c>
      <c r="Q25" s="81">
        <f t="shared" si="3"/>
        <v>11785983.614999998</v>
      </c>
      <c r="R25" s="81">
        <f t="shared" si="3"/>
        <v>11140764.361000001</v>
      </c>
      <c r="S25" s="81">
        <f t="shared" si="3"/>
        <v>11342176.472999999</v>
      </c>
    </row>
    <row r="26" spans="1:19" ht="21" customHeight="1">
      <c r="A26" s="78" t="s">
        <v>132</v>
      </c>
      <c r="B26" s="68"/>
      <c r="C26" s="74"/>
      <c r="D26" s="74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21" customHeight="1">
      <c r="A27" s="89" t="s">
        <v>133</v>
      </c>
      <c r="B27" s="68"/>
      <c r="C27" s="74"/>
      <c r="D27" s="74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21" customHeight="1">
      <c r="A28" s="77" t="s">
        <v>134</v>
      </c>
      <c r="B28" s="68"/>
      <c r="C28" s="74">
        <v>501</v>
      </c>
      <c r="D28" s="74"/>
      <c r="E28" s="68"/>
      <c r="F28" s="71">
        <v>733686185.79575741</v>
      </c>
      <c r="G28" s="68"/>
      <c r="H28" s="71">
        <v>63643003.370528199</v>
      </c>
      <c r="I28" s="71">
        <v>65732488.560099311</v>
      </c>
      <c r="J28" s="71">
        <v>62758592.882736683</v>
      </c>
      <c r="K28" s="71">
        <v>63806080.310652986</v>
      </c>
      <c r="L28" s="71">
        <v>62309292.252820261</v>
      </c>
      <c r="M28" s="71">
        <v>64117067.355032809</v>
      </c>
      <c r="N28" s="71">
        <v>63586039.979441993</v>
      </c>
      <c r="O28" s="71">
        <v>60264563.6800128</v>
      </c>
      <c r="P28" s="71">
        <v>60378720.701478414</v>
      </c>
      <c r="Q28" s="71">
        <v>53082983.87864428</v>
      </c>
      <c r="R28" s="71">
        <v>55342203.699334428</v>
      </c>
      <c r="S28" s="71">
        <v>58665149.124975152</v>
      </c>
    </row>
    <row r="29" spans="1:19" ht="21" customHeight="1">
      <c r="A29" s="77" t="s">
        <v>135</v>
      </c>
      <c r="B29" s="68"/>
      <c r="C29" s="74">
        <v>501</v>
      </c>
      <c r="D29" s="74"/>
      <c r="E29" s="68"/>
      <c r="F29" s="76">
        <v>7431926.0090131387</v>
      </c>
      <c r="G29" s="68"/>
      <c r="H29" s="76">
        <v>3153178.7055394612</v>
      </c>
      <c r="I29" s="76">
        <v>3040131.4848048314</v>
      </c>
      <c r="J29" s="76">
        <v>244735.57732211344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993880.24134673225</v>
      </c>
    </row>
    <row r="30" spans="1:19" ht="21" customHeight="1">
      <c r="A30" s="77" t="s">
        <v>136</v>
      </c>
      <c r="B30" s="68"/>
      <c r="C30" s="74">
        <v>547</v>
      </c>
      <c r="D30" s="74"/>
      <c r="E30" s="68"/>
      <c r="F30" s="76">
        <v>475996176.99101412</v>
      </c>
      <c r="G30" s="68"/>
      <c r="H30" s="76">
        <v>33272115.484246269</v>
      </c>
      <c r="I30" s="76">
        <v>49783917.38104257</v>
      </c>
      <c r="J30" s="76">
        <v>47961872.930343136</v>
      </c>
      <c r="K30" s="76">
        <v>43357970.063393526</v>
      </c>
      <c r="L30" s="76">
        <v>47771247.433038123</v>
      </c>
      <c r="M30" s="76">
        <v>55186012.844268478</v>
      </c>
      <c r="N30" s="76">
        <v>45842685.438549235</v>
      </c>
      <c r="O30" s="76">
        <v>34628048.592213593</v>
      </c>
      <c r="P30" s="76">
        <v>31952311.538563225</v>
      </c>
      <c r="Q30" s="76">
        <v>26016285.133364212</v>
      </c>
      <c r="R30" s="76">
        <v>30062119.175468732</v>
      </c>
      <c r="S30" s="76">
        <v>30161590.976522997</v>
      </c>
    </row>
    <row r="31" spans="1:19" ht="21" customHeight="1">
      <c r="A31" s="78" t="s">
        <v>137</v>
      </c>
      <c r="B31" s="68"/>
      <c r="C31" s="74">
        <v>503</v>
      </c>
      <c r="D31" s="74"/>
      <c r="E31" s="68"/>
      <c r="F31" s="79">
        <v>3669356.2761600004</v>
      </c>
      <c r="G31" s="68"/>
      <c r="H31" s="79">
        <v>306096.54768000002</v>
      </c>
      <c r="I31" s="79">
        <v>305955.47472</v>
      </c>
      <c r="J31" s="79">
        <v>305655.8688</v>
      </c>
      <c r="K31" s="79">
        <v>325844.68416</v>
      </c>
      <c r="L31" s="79">
        <v>324759.35856000002</v>
      </c>
      <c r="M31" s="79">
        <v>335641.40376000002</v>
      </c>
      <c r="N31" s="79">
        <v>335641.40376000002</v>
      </c>
      <c r="O31" s="79">
        <v>313954.67687999998</v>
      </c>
      <c r="P31" s="79">
        <v>335641.40376000002</v>
      </c>
      <c r="Q31" s="79">
        <v>168165.79055999999</v>
      </c>
      <c r="R31" s="79">
        <v>315824.98080000002</v>
      </c>
      <c r="S31" s="79">
        <v>296174.68271999998</v>
      </c>
    </row>
    <row r="32" spans="1:19" ht="21" customHeight="1">
      <c r="A32" s="89" t="s">
        <v>138</v>
      </c>
      <c r="B32" s="68"/>
      <c r="C32" s="91"/>
      <c r="D32" s="91"/>
      <c r="E32" s="68"/>
      <c r="F32" s="81">
        <f>+SUM(F28:F31)</f>
        <v>1220783645.0719447</v>
      </c>
      <c r="G32" s="68"/>
      <c r="H32" s="81">
        <f t="shared" ref="H32:S32" si="4">+SUM(H28:H31)</f>
        <v>100374394.10799393</v>
      </c>
      <c r="I32" s="81">
        <f t="shared" si="4"/>
        <v>118862492.90066671</v>
      </c>
      <c r="J32" s="81">
        <f t="shared" si="4"/>
        <v>111270857.25920193</v>
      </c>
      <c r="K32" s="81">
        <f t="shared" si="4"/>
        <v>107489895.0582065</v>
      </c>
      <c r="L32" s="81">
        <f t="shared" si="4"/>
        <v>110405299.04441838</v>
      </c>
      <c r="M32" s="81">
        <f t="shared" si="4"/>
        <v>119638721.60306129</v>
      </c>
      <c r="N32" s="81">
        <f t="shared" si="4"/>
        <v>109764366.82175122</v>
      </c>
      <c r="O32" s="81">
        <f t="shared" si="4"/>
        <v>95206566.949106395</v>
      </c>
      <c r="P32" s="81">
        <f t="shared" si="4"/>
        <v>92666673.643801644</v>
      </c>
      <c r="Q32" s="81">
        <f t="shared" si="4"/>
        <v>79267434.802568495</v>
      </c>
      <c r="R32" s="81">
        <f t="shared" si="4"/>
        <v>85720147.855603158</v>
      </c>
      <c r="S32" s="81">
        <f t="shared" si="4"/>
        <v>90116795.025564879</v>
      </c>
    </row>
    <row r="33" spans="1:19" ht="21" customHeight="1">
      <c r="A33" s="92"/>
      <c r="B33" s="68"/>
      <c r="C33" s="91"/>
      <c r="D33" s="91"/>
      <c r="E33" s="68"/>
      <c r="F33" s="81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1:19" ht="21" customHeight="1" thickBot="1">
      <c r="A34" s="93" t="s">
        <v>139</v>
      </c>
      <c r="B34" s="68"/>
      <c r="C34" s="91"/>
      <c r="D34" s="91"/>
      <c r="E34" s="68"/>
      <c r="F34" s="94">
        <f>-F12+F20+F25+F32</f>
        <v>1475000000</v>
      </c>
      <c r="G34" s="68"/>
      <c r="H34" s="94">
        <f t="shared" ref="H34:S34" si="5">-H12+H20+H25+H32</f>
        <v>137187206.71672171</v>
      </c>
      <c r="I34" s="94">
        <f t="shared" si="5"/>
        <v>148552843.65548122</v>
      </c>
      <c r="J34" s="94">
        <f t="shared" si="5"/>
        <v>123675070.926053</v>
      </c>
      <c r="K34" s="94">
        <f t="shared" si="5"/>
        <v>111227711.65541632</v>
      </c>
      <c r="L34" s="94">
        <f t="shared" si="5"/>
        <v>111433301.32660553</v>
      </c>
      <c r="M34" s="94">
        <f t="shared" si="5"/>
        <v>121838452.38102013</v>
      </c>
      <c r="N34" s="94">
        <f t="shared" si="5"/>
        <v>126281847.91136433</v>
      </c>
      <c r="O34" s="94">
        <f t="shared" si="5"/>
        <v>115948768.56830506</v>
      </c>
      <c r="P34" s="94">
        <f t="shared" si="5"/>
        <v>118288445.11918338</v>
      </c>
      <c r="Q34" s="94">
        <f t="shared" si="5"/>
        <v>117106562.98829576</v>
      </c>
      <c r="R34" s="94">
        <f t="shared" si="5"/>
        <v>123360778.67265882</v>
      </c>
      <c r="S34" s="94">
        <f t="shared" si="5"/>
        <v>120099010.07889453</v>
      </c>
    </row>
    <row r="35" spans="1:19" s="98" customFormat="1" ht="21" customHeight="1" thickTop="1">
      <c r="A35" s="95" t="s">
        <v>152</v>
      </c>
      <c r="B35" s="96"/>
      <c r="C35" s="96"/>
      <c r="D35" s="96"/>
      <c r="E35" s="96"/>
      <c r="F35" s="97">
        <v>0</v>
      </c>
      <c r="G35" s="96"/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</row>
    <row r="38" spans="1:19" ht="21" customHeight="1">
      <c r="E38" s="58"/>
      <c r="F38" s="60" t="s">
        <v>140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ht="32.25" customHeight="1">
      <c r="C39" s="100" t="s">
        <v>141</v>
      </c>
      <c r="D39" s="60"/>
      <c r="F39" s="62" t="s">
        <v>1</v>
      </c>
      <c r="G39" s="63"/>
      <c r="H39" s="64">
        <f t="shared" ref="H39:S39" si="6">+H5</f>
        <v>40725</v>
      </c>
      <c r="I39" s="64">
        <f t="shared" si="6"/>
        <v>40756</v>
      </c>
      <c r="J39" s="64">
        <f t="shared" si="6"/>
        <v>40787</v>
      </c>
      <c r="K39" s="64">
        <f t="shared" si="6"/>
        <v>40817</v>
      </c>
      <c r="L39" s="64">
        <f t="shared" si="6"/>
        <v>40848</v>
      </c>
      <c r="M39" s="64">
        <f t="shared" si="6"/>
        <v>40878</v>
      </c>
      <c r="N39" s="64">
        <f t="shared" si="6"/>
        <v>40909</v>
      </c>
      <c r="O39" s="64">
        <f t="shared" si="6"/>
        <v>40940</v>
      </c>
      <c r="P39" s="64">
        <f t="shared" si="6"/>
        <v>40969</v>
      </c>
      <c r="Q39" s="64">
        <f t="shared" si="6"/>
        <v>41000</v>
      </c>
      <c r="R39" s="64">
        <f t="shared" si="6"/>
        <v>41030</v>
      </c>
      <c r="S39" s="64">
        <f t="shared" si="6"/>
        <v>41061</v>
      </c>
    </row>
    <row r="40" spans="1:19" ht="21" customHeight="1">
      <c r="F40" s="63"/>
      <c r="G40" s="63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19" ht="21" customHeight="1">
      <c r="A41" s="70" t="s">
        <v>115</v>
      </c>
      <c r="F41" s="71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21" customHeight="1">
      <c r="A42" s="73" t="s">
        <v>116</v>
      </c>
      <c r="C42" s="75" t="s">
        <v>142</v>
      </c>
      <c r="D42" s="101">
        <v>0.43284099999999998</v>
      </c>
      <c r="F42" s="71">
        <f>+SUM(H42:S42)</f>
        <v>9232918.7930733804</v>
      </c>
      <c r="G42" s="72"/>
      <c r="H42" s="71">
        <f t="shared" ref="H42:S45" si="7">+H8*$D42</f>
        <v>1090440.0603739689</v>
      </c>
      <c r="I42" s="71">
        <f t="shared" si="7"/>
        <v>1045495.203994935</v>
      </c>
      <c r="J42" s="71">
        <f t="shared" si="7"/>
        <v>577951.64082548697</v>
      </c>
      <c r="K42" s="71">
        <f t="shared" si="7"/>
        <v>467637.02825794206</v>
      </c>
      <c r="L42" s="71">
        <f t="shared" si="7"/>
        <v>459220.29001120699</v>
      </c>
      <c r="M42" s="71">
        <f t="shared" si="7"/>
        <v>469333.93811434205</v>
      </c>
      <c r="N42" s="71">
        <f t="shared" si="7"/>
        <v>966090.23124294204</v>
      </c>
      <c r="O42" s="71">
        <f t="shared" si="7"/>
        <v>923361.13771962305</v>
      </c>
      <c r="P42" s="71">
        <f t="shared" si="7"/>
        <v>845274.11170750496</v>
      </c>
      <c r="Q42" s="71">
        <f t="shared" si="7"/>
        <v>844222.66387280694</v>
      </c>
      <c r="R42" s="71">
        <f t="shared" si="7"/>
        <v>769545.80121680791</v>
      </c>
      <c r="S42" s="71">
        <f t="shared" si="7"/>
        <v>774346.68573581392</v>
      </c>
    </row>
    <row r="43" spans="1:19" ht="21" customHeight="1">
      <c r="A43" s="73" t="s">
        <v>117</v>
      </c>
      <c r="C43" s="75" t="s">
        <v>142</v>
      </c>
      <c r="D43" s="101">
        <v>0.43284099999999998</v>
      </c>
      <c r="F43" s="76">
        <f>+SUM(H43:S43)</f>
        <v>11033369.5228712</v>
      </c>
      <c r="G43" s="72"/>
      <c r="H43" s="76">
        <f t="shared" si="7"/>
        <v>937081.37372320006</v>
      </c>
      <c r="I43" s="76">
        <f t="shared" si="7"/>
        <v>937081.37372320006</v>
      </c>
      <c r="J43" s="76">
        <f t="shared" si="7"/>
        <v>906851.84485139989</v>
      </c>
      <c r="K43" s="76">
        <f t="shared" si="7"/>
        <v>937081.37372320006</v>
      </c>
      <c r="L43" s="76">
        <f t="shared" si="7"/>
        <v>906851.84485139989</v>
      </c>
      <c r="M43" s="76">
        <f t="shared" si="7"/>
        <v>937081.37372320006</v>
      </c>
      <c r="N43" s="76">
        <f t="shared" si="7"/>
        <v>937081.37372320006</v>
      </c>
      <c r="O43" s="76">
        <f t="shared" si="7"/>
        <v>846392.52740319993</v>
      </c>
      <c r="P43" s="76">
        <f t="shared" si="7"/>
        <v>937081.37372320006</v>
      </c>
      <c r="Q43" s="76">
        <f t="shared" si="7"/>
        <v>906851.84485139989</v>
      </c>
      <c r="R43" s="76">
        <f t="shared" si="7"/>
        <v>937081.37372320006</v>
      </c>
      <c r="S43" s="76">
        <f t="shared" si="7"/>
        <v>906851.84485139989</v>
      </c>
    </row>
    <row r="44" spans="1:19" ht="21" customHeight="1">
      <c r="A44" s="77" t="s">
        <v>118</v>
      </c>
      <c r="C44" s="75" t="s">
        <v>142</v>
      </c>
      <c r="D44" s="101">
        <v>0.43284099999999998</v>
      </c>
      <c r="F44" s="76">
        <f>+SUM(H44:S44)</f>
        <v>200154326.99644542</v>
      </c>
      <c r="G44" s="72"/>
      <c r="H44" s="76">
        <f t="shared" si="7"/>
        <v>13586322.059122898</v>
      </c>
      <c r="I44" s="76">
        <f t="shared" si="7"/>
        <v>16011535.710086443</v>
      </c>
      <c r="J44" s="76">
        <f t="shared" si="7"/>
        <v>16745183.515225848</v>
      </c>
      <c r="K44" s="76">
        <f t="shared" si="7"/>
        <v>20190931.816777818</v>
      </c>
      <c r="L44" s="76">
        <f t="shared" si="7"/>
        <v>20056365.978355173</v>
      </c>
      <c r="M44" s="76">
        <f t="shared" si="7"/>
        <v>23857294.043147352</v>
      </c>
      <c r="N44" s="76">
        <f t="shared" si="7"/>
        <v>18980063.909420606</v>
      </c>
      <c r="O44" s="76">
        <f t="shared" si="7"/>
        <v>16823715.764389016</v>
      </c>
      <c r="P44" s="76">
        <f t="shared" si="7"/>
        <v>17379064.497028261</v>
      </c>
      <c r="Q44" s="76">
        <f t="shared" si="7"/>
        <v>13387875.745085496</v>
      </c>
      <c r="R44" s="76">
        <f t="shared" si="7"/>
        <v>10688247.264279084</v>
      </c>
      <c r="S44" s="76">
        <f t="shared" si="7"/>
        <v>12447726.693527414</v>
      </c>
    </row>
    <row r="45" spans="1:19" ht="21" customHeight="1">
      <c r="A45" s="78" t="s">
        <v>119</v>
      </c>
      <c r="C45" s="75" t="s">
        <v>143</v>
      </c>
      <c r="D45" s="101">
        <v>0.425867</v>
      </c>
      <c r="F45" s="79">
        <f>+SUM(H45:S45)</f>
        <v>0</v>
      </c>
      <c r="G45" s="68"/>
      <c r="H45" s="79">
        <f t="shared" si="7"/>
        <v>0</v>
      </c>
      <c r="I45" s="79">
        <f t="shared" si="7"/>
        <v>0</v>
      </c>
      <c r="J45" s="79">
        <f t="shared" si="7"/>
        <v>0</v>
      </c>
      <c r="K45" s="79">
        <f t="shared" si="7"/>
        <v>0</v>
      </c>
      <c r="L45" s="79">
        <f t="shared" si="7"/>
        <v>0</v>
      </c>
      <c r="M45" s="79">
        <f t="shared" si="7"/>
        <v>0</v>
      </c>
      <c r="N45" s="79">
        <f t="shared" si="7"/>
        <v>0</v>
      </c>
      <c r="O45" s="79">
        <f t="shared" si="7"/>
        <v>0</v>
      </c>
      <c r="P45" s="79">
        <f t="shared" si="7"/>
        <v>0</v>
      </c>
      <c r="Q45" s="79">
        <f t="shared" si="7"/>
        <v>0</v>
      </c>
      <c r="R45" s="79">
        <f t="shared" si="7"/>
        <v>0</v>
      </c>
      <c r="S45" s="79">
        <f t="shared" si="7"/>
        <v>0</v>
      </c>
    </row>
    <row r="46" spans="1:19" ht="21" customHeight="1">
      <c r="A46" s="80" t="s">
        <v>120</v>
      </c>
      <c r="C46" s="68"/>
      <c r="D46" s="102"/>
      <c r="F46" s="81">
        <f>+SUM(H46:S46)</f>
        <v>220420615.31239</v>
      </c>
      <c r="G46" s="72"/>
      <c r="H46" s="81">
        <f t="shared" ref="H46:S46" si="8">+SUM(H42:H45)</f>
        <v>15613843.493220067</v>
      </c>
      <c r="I46" s="81">
        <f t="shared" si="8"/>
        <v>17994112.287804577</v>
      </c>
      <c r="J46" s="81">
        <f t="shared" si="8"/>
        <v>18229987.000902735</v>
      </c>
      <c r="K46" s="81">
        <f t="shared" si="8"/>
        <v>21595650.218758959</v>
      </c>
      <c r="L46" s="81">
        <f t="shared" si="8"/>
        <v>21422438.113217779</v>
      </c>
      <c r="M46" s="81">
        <f t="shared" si="8"/>
        <v>25263709.354984894</v>
      </c>
      <c r="N46" s="81">
        <f t="shared" si="8"/>
        <v>20883235.514386747</v>
      </c>
      <c r="O46" s="81">
        <f t="shared" si="8"/>
        <v>18593469.429511838</v>
      </c>
      <c r="P46" s="81">
        <f t="shared" si="8"/>
        <v>19161419.982458968</v>
      </c>
      <c r="Q46" s="81">
        <f t="shared" si="8"/>
        <v>15138950.253809704</v>
      </c>
      <c r="R46" s="81">
        <f t="shared" si="8"/>
        <v>12394874.439219093</v>
      </c>
      <c r="S46" s="81">
        <f t="shared" si="8"/>
        <v>14128925.224114627</v>
      </c>
    </row>
    <row r="47" spans="1:19" ht="21" customHeight="1">
      <c r="A47" s="82"/>
      <c r="C47" s="68"/>
      <c r="D47" s="10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21" customHeight="1">
      <c r="A48" s="83" t="s">
        <v>121</v>
      </c>
      <c r="C48" s="68"/>
      <c r="D48" s="10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21" customHeight="1">
      <c r="A49" s="77" t="s">
        <v>122</v>
      </c>
      <c r="C49" s="75" t="s">
        <v>142</v>
      </c>
      <c r="D49" s="101">
        <v>0.43284099999999998</v>
      </c>
      <c r="F49" s="71">
        <f t="shared" ref="F49:F54" si="9">+SUM(H49:S49)</f>
        <v>7379997.670179097</v>
      </c>
      <c r="G49" s="84"/>
      <c r="H49" s="71">
        <f t="shared" ref="H49:S53" si="10">+H15*$D49</f>
        <v>2580327.0912472056</v>
      </c>
      <c r="I49" s="71">
        <f t="shared" si="10"/>
        <v>2561099.1279154201</v>
      </c>
      <c r="J49" s="71">
        <f t="shared" si="10"/>
        <v>451172.05888553953</v>
      </c>
      <c r="K49" s="71">
        <f t="shared" si="10"/>
        <v>308798.16305720602</v>
      </c>
      <c r="L49" s="71">
        <f t="shared" si="10"/>
        <v>251795.885580759</v>
      </c>
      <c r="M49" s="71">
        <f t="shared" si="10"/>
        <v>277440.33128057286</v>
      </c>
      <c r="N49" s="71">
        <f t="shared" si="10"/>
        <v>134230.28765876411</v>
      </c>
      <c r="O49" s="71">
        <f t="shared" si="10"/>
        <v>126217.79698274312</v>
      </c>
      <c r="P49" s="71">
        <f t="shared" si="10"/>
        <v>147300.55834779775</v>
      </c>
      <c r="Q49" s="71">
        <f t="shared" si="10"/>
        <v>169064.9570291735</v>
      </c>
      <c r="R49" s="71">
        <f t="shared" si="10"/>
        <v>190080.68610923231</v>
      </c>
      <c r="S49" s="71">
        <f t="shared" si="10"/>
        <v>182470.72608468196</v>
      </c>
    </row>
    <row r="50" spans="1:19" ht="21" customHeight="1">
      <c r="A50" s="78" t="s">
        <v>123</v>
      </c>
      <c r="C50" s="75" t="s">
        <v>142</v>
      </c>
      <c r="D50" s="101">
        <v>0.43284099999999998</v>
      </c>
      <c r="F50" s="76">
        <f t="shared" si="9"/>
        <v>20383274.27366998</v>
      </c>
      <c r="G50" s="86"/>
      <c r="H50" s="76">
        <f t="shared" si="10"/>
        <v>1794481.5399624917</v>
      </c>
      <c r="I50" s="76">
        <f t="shared" si="10"/>
        <v>1774145.0851335134</v>
      </c>
      <c r="J50" s="76">
        <f t="shared" si="10"/>
        <v>1721829.5257854215</v>
      </c>
      <c r="K50" s="76">
        <f t="shared" si="10"/>
        <v>1638932.8144332138</v>
      </c>
      <c r="L50" s="76">
        <f t="shared" si="10"/>
        <v>1702836.3968238912</v>
      </c>
      <c r="M50" s="76">
        <f t="shared" si="10"/>
        <v>1741916.782110593</v>
      </c>
      <c r="N50" s="76">
        <f t="shared" si="10"/>
        <v>1746304.6188841199</v>
      </c>
      <c r="O50" s="76">
        <f t="shared" si="10"/>
        <v>1629903.401051423</v>
      </c>
      <c r="P50" s="76">
        <f t="shared" si="10"/>
        <v>1742133.961287189</v>
      </c>
      <c r="Q50" s="76">
        <f t="shared" si="10"/>
        <v>1434424.4434662992</v>
      </c>
      <c r="R50" s="76">
        <f t="shared" si="10"/>
        <v>1687616.3366460239</v>
      </c>
      <c r="S50" s="76">
        <f t="shared" si="10"/>
        <v>1768749.3680858018</v>
      </c>
    </row>
    <row r="51" spans="1:19" ht="21" customHeight="1">
      <c r="A51" s="78" t="s">
        <v>124</v>
      </c>
      <c r="C51" s="75" t="s">
        <v>143</v>
      </c>
      <c r="D51" s="101">
        <v>0.425867</v>
      </c>
      <c r="F51" s="76">
        <f t="shared" si="9"/>
        <v>18257498.370695636</v>
      </c>
      <c r="G51" s="86"/>
      <c r="H51" s="76">
        <f t="shared" si="10"/>
        <v>2230689.2868448161</v>
      </c>
      <c r="I51" s="76">
        <f t="shared" si="10"/>
        <v>2217642.549924036</v>
      </c>
      <c r="J51" s="76">
        <f t="shared" si="10"/>
        <v>2144372.5437249891</v>
      </c>
      <c r="K51" s="76">
        <f t="shared" si="10"/>
        <v>1723055.153691106</v>
      </c>
      <c r="L51" s="76">
        <f t="shared" si="10"/>
        <v>1648812.5941112805</v>
      </c>
      <c r="M51" s="76">
        <f t="shared" si="10"/>
        <v>1788154.3505875864</v>
      </c>
      <c r="N51" s="76">
        <f t="shared" si="10"/>
        <v>1045831.4148299268</v>
      </c>
      <c r="O51" s="76">
        <f t="shared" si="10"/>
        <v>985998.82416284957</v>
      </c>
      <c r="P51" s="76">
        <f t="shared" si="10"/>
        <v>1076025.9817179192</v>
      </c>
      <c r="Q51" s="76">
        <f t="shared" si="10"/>
        <v>1019575.2994446376</v>
      </c>
      <c r="R51" s="76">
        <f t="shared" si="10"/>
        <v>1182039.8129699139</v>
      </c>
      <c r="S51" s="76">
        <f t="shared" si="10"/>
        <v>1195300.5586865726</v>
      </c>
    </row>
    <row r="52" spans="1:19" ht="21" customHeight="1">
      <c r="A52" s="78" t="s">
        <v>125</v>
      </c>
      <c r="C52" s="75" t="s">
        <v>142</v>
      </c>
      <c r="D52" s="101">
        <v>0.43284099999999998</v>
      </c>
      <c r="F52" s="76">
        <f t="shared" si="9"/>
        <v>224092030.38008451</v>
      </c>
      <c r="G52" s="86"/>
      <c r="H52" s="76">
        <f t="shared" si="10"/>
        <v>20147420.349684253</v>
      </c>
      <c r="I52" s="76">
        <f t="shared" si="10"/>
        <v>19412678.456700359</v>
      </c>
      <c r="J52" s="76">
        <f t="shared" si="10"/>
        <v>14260876.125073403</v>
      </c>
      <c r="K52" s="76">
        <f t="shared" si="10"/>
        <v>14678666.670855487</v>
      </c>
      <c r="L52" s="76">
        <f t="shared" si="10"/>
        <v>13231316.515462503</v>
      </c>
      <c r="M52" s="76">
        <f t="shared" si="10"/>
        <v>16996558.662025221</v>
      </c>
      <c r="N52" s="76">
        <f t="shared" si="10"/>
        <v>19927518.000962537</v>
      </c>
      <c r="O52" s="76">
        <f t="shared" si="10"/>
        <v>19694414.87249184</v>
      </c>
      <c r="P52" s="76">
        <f t="shared" si="10"/>
        <v>22149510.120262299</v>
      </c>
      <c r="Q52" s="76">
        <f t="shared" si="10"/>
        <v>23776058.133096661</v>
      </c>
      <c r="R52" s="76">
        <f t="shared" si="10"/>
        <v>20786009.210648891</v>
      </c>
      <c r="S52" s="76">
        <f t="shared" si="10"/>
        <v>19031003.262821034</v>
      </c>
    </row>
    <row r="53" spans="1:19" ht="21" customHeight="1">
      <c r="A53" s="78" t="s">
        <v>144</v>
      </c>
      <c r="C53" s="75" t="s">
        <v>142</v>
      </c>
      <c r="D53" s="101">
        <v>0.43284099999999998</v>
      </c>
      <c r="F53" s="79">
        <f t="shared" si="9"/>
        <v>0</v>
      </c>
      <c r="G53" s="68"/>
      <c r="H53" s="79">
        <f t="shared" si="10"/>
        <v>0</v>
      </c>
      <c r="I53" s="79">
        <f t="shared" si="10"/>
        <v>0</v>
      </c>
      <c r="J53" s="79">
        <f t="shared" si="10"/>
        <v>0</v>
      </c>
      <c r="K53" s="79">
        <f t="shared" si="10"/>
        <v>0</v>
      </c>
      <c r="L53" s="79">
        <f t="shared" si="10"/>
        <v>0</v>
      </c>
      <c r="M53" s="79">
        <f t="shared" si="10"/>
        <v>0</v>
      </c>
      <c r="N53" s="79">
        <f t="shared" si="10"/>
        <v>0</v>
      </c>
      <c r="O53" s="79">
        <f t="shared" si="10"/>
        <v>0</v>
      </c>
      <c r="P53" s="79">
        <f t="shared" si="10"/>
        <v>0</v>
      </c>
      <c r="Q53" s="79">
        <f t="shared" si="10"/>
        <v>0</v>
      </c>
      <c r="R53" s="79">
        <f t="shared" si="10"/>
        <v>0</v>
      </c>
      <c r="S53" s="79">
        <f t="shared" si="10"/>
        <v>0</v>
      </c>
    </row>
    <row r="54" spans="1:19" ht="21" customHeight="1">
      <c r="A54" s="83" t="s">
        <v>127</v>
      </c>
      <c r="C54" s="68"/>
      <c r="D54" s="102"/>
      <c r="F54" s="81">
        <f t="shared" si="9"/>
        <v>270112800.69462919</v>
      </c>
      <c r="G54" s="68"/>
      <c r="H54" s="81">
        <f t="shared" ref="H54:S54" si="11">+SUM(H49:H53)</f>
        <v>26752918.267738767</v>
      </c>
      <c r="I54" s="81">
        <f t="shared" si="11"/>
        <v>25965565.219673328</v>
      </c>
      <c r="J54" s="81">
        <f t="shared" si="11"/>
        <v>18578250.253469355</v>
      </c>
      <c r="K54" s="81">
        <f t="shared" si="11"/>
        <v>18349452.802037012</v>
      </c>
      <c r="L54" s="81">
        <f t="shared" si="11"/>
        <v>16834761.391978435</v>
      </c>
      <c r="M54" s="81">
        <f t="shared" si="11"/>
        <v>20804070.126003973</v>
      </c>
      <c r="N54" s="81">
        <f t="shared" si="11"/>
        <v>22853884.322335348</v>
      </c>
      <c r="O54" s="81">
        <f t="shared" si="11"/>
        <v>22436534.894688856</v>
      </c>
      <c r="P54" s="81">
        <f t="shared" si="11"/>
        <v>25114970.621615205</v>
      </c>
      <c r="Q54" s="81">
        <f t="shared" si="11"/>
        <v>26399122.833036773</v>
      </c>
      <c r="R54" s="81">
        <f t="shared" si="11"/>
        <v>23845746.04637406</v>
      </c>
      <c r="S54" s="81">
        <f t="shared" si="11"/>
        <v>22177523.915678091</v>
      </c>
    </row>
    <row r="55" spans="1:19" ht="21" customHeight="1">
      <c r="A55" s="87"/>
      <c r="C55" s="68"/>
      <c r="D55" s="102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1:19" ht="21" customHeight="1">
      <c r="A56" s="80" t="s">
        <v>128</v>
      </c>
      <c r="C56" s="68"/>
      <c r="D56" s="102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1:19" ht="21" customHeight="1">
      <c r="A57" s="78" t="s">
        <v>129</v>
      </c>
      <c r="C57" s="75" t="s">
        <v>142</v>
      </c>
      <c r="D57" s="101">
        <v>0.43284099999999998</v>
      </c>
      <c r="F57" s="71">
        <f>+SUM(H57:S57)</f>
        <v>58091837.234144986</v>
      </c>
      <c r="G57" s="68"/>
      <c r="H57" s="71">
        <f t="shared" ref="H57:S58" si="12">+H23*$D57</f>
        <v>4718965.1698551197</v>
      </c>
      <c r="I57" s="71">
        <f t="shared" si="12"/>
        <v>4718446.5354405092</v>
      </c>
      <c r="J57" s="71">
        <f t="shared" si="12"/>
        <v>4649010.1043091295</v>
      </c>
      <c r="K57" s="71">
        <f t="shared" si="12"/>
        <v>4692450.2175191697</v>
      </c>
      <c r="L57" s="71">
        <f t="shared" si="12"/>
        <v>4926144.2677857494</v>
      </c>
      <c r="M57" s="71">
        <f t="shared" si="12"/>
        <v>5215304.2345585898</v>
      </c>
      <c r="N57" s="71">
        <f t="shared" si="12"/>
        <v>4945033.7606712701</v>
      </c>
      <c r="O57" s="71">
        <f t="shared" si="12"/>
        <v>4963598.0904123597</v>
      </c>
      <c r="P57" s="71">
        <f t="shared" si="12"/>
        <v>4888394.3343026303</v>
      </c>
      <c r="Q57" s="71">
        <f t="shared" si="12"/>
        <v>4945719.2423061486</v>
      </c>
      <c r="R57" s="71">
        <f t="shared" si="12"/>
        <v>4707956.4996247999</v>
      </c>
      <c r="S57" s="71">
        <f t="shared" si="12"/>
        <v>4720814.7773594996</v>
      </c>
    </row>
    <row r="58" spans="1:19" ht="21" customHeight="1">
      <c r="A58" s="77" t="s">
        <v>130</v>
      </c>
      <c r="C58" s="75" t="s">
        <v>143</v>
      </c>
      <c r="D58" s="101">
        <v>0.425867</v>
      </c>
      <c r="F58" s="79">
        <f>+SUM(H58:S58)</f>
        <v>1920798.7777842239</v>
      </c>
      <c r="G58" s="68"/>
      <c r="H58" s="79">
        <f t="shared" si="12"/>
        <v>38888.068527684984</v>
      </c>
      <c r="I58" s="79">
        <f t="shared" si="12"/>
        <v>122971.73321846401</v>
      </c>
      <c r="J58" s="79">
        <f t="shared" si="12"/>
        <v>331238.27643409104</v>
      </c>
      <c r="K58" s="79">
        <f t="shared" si="12"/>
        <v>141100.05841261198</v>
      </c>
      <c r="L58" s="79">
        <f t="shared" si="12"/>
        <v>78212.222734035007</v>
      </c>
      <c r="M58" s="79">
        <f t="shared" si="12"/>
        <v>164492.116335573</v>
      </c>
      <c r="N58" s="79">
        <f t="shared" si="12"/>
        <v>213143.48479689201</v>
      </c>
      <c r="O58" s="79">
        <f t="shared" si="12"/>
        <v>152763.36055981001</v>
      </c>
      <c r="P58" s="79">
        <f t="shared" si="12"/>
        <v>226871.95102692896</v>
      </c>
      <c r="Q58" s="79">
        <f t="shared" si="12"/>
        <v>153228.422229155</v>
      </c>
      <c r="R58" s="79">
        <f t="shared" si="12"/>
        <v>112382.707408387</v>
      </c>
      <c r="S58" s="79">
        <f t="shared" si="12"/>
        <v>185506.37610059101</v>
      </c>
    </row>
    <row r="59" spans="1:19" ht="21" customHeight="1">
      <c r="A59" s="89" t="s">
        <v>131</v>
      </c>
      <c r="C59" s="68"/>
      <c r="D59" s="102"/>
      <c r="F59" s="81">
        <f>+SUM(H59:S59)</f>
        <v>60012636.011929207</v>
      </c>
      <c r="G59" s="68"/>
      <c r="H59" s="81">
        <f t="shared" ref="H59:S59" si="13">+SUM(H57:H58)</f>
        <v>4757853.2383828042</v>
      </c>
      <c r="I59" s="81">
        <f t="shared" si="13"/>
        <v>4841418.2686589733</v>
      </c>
      <c r="J59" s="81">
        <f t="shared" si="13"/>
        <v>4980248.3807432204</v>
      </c>
      <c r="K59" s="81">
        <f t="shared" si="13"/>
        <v>4833550.2759317821</v>
      </c>
      <c r="L59" s="81">
        <f t="shared" si="13"/>
        <v>5004356.4905197844</v>
      </c>
      <c r="M59" s="81">
        <f t="shared" si="13"/>
        <v>5379796.3508941624</v>
      </c>
      <c r="N59" s="81">
        <f t="shared" si="13"/>
        <v>5158177.245468162</v>
      </c>
      <c r="O59" s="81">
        <f t="shared" si="13"/>
        <v>5116361.4509721696</v>
      </c>
      <c r="P59" s="81">
        <f t="shared" si="13"/>
        <v>5115266.2853295589</v>
      </c>
      <c r="Q59" s="81">
        <f t="shared" si="13"/>
        <v>5098947.6645353036</v>
      </c>
      <c r="R59" s="81">
        <f t="shared" si="13"/>
        <v>4820339.2070331872</v>
      </c>
      <c r="S59" s="81">
        <f t="shared" si="13"/>
        <v>4906321.153460091</v>
      </c>
    </row>
    <row r="60" spans="1:19" ht="21" customHeight="1">
      <c r="A60" s="78" t="s">
        <v>132</v>
      </c>
      <c r="C60" s="68"/>
      <c r="D60" s="102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1:19" ht="21" customHeight="1">
      <c r="A61" s="89" t="s">
        <v>133</v>
      </c>
      <c r="C61" s="68"/>
      <c r="D61" s="102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1:19" ht="21" customHeight="1">
      <c r="A62" s="77" t="s">
        <v>134</v>
      </c>
      <c r="C62" s="75" t="s">
        <v>143</v>
      </c>
      <c r="D62" s="101">
        <v>0.425867</v>
      </c>
      <c r="F62" s="71">
        <f t="shared" ref="F62:F66" si="14">+SUM(H62:S62)</f>
        <v>312452734.88628179</v>
      </c>
      <c r="G62" s="68"/>
      <c r="H62" s="71">
        <f t="shared" ref="H62:S65" si="15">+H28*$D62</f>
        <v>27103454.916396733</v>
      </c>
      <c r="I62" s="71">
        <f t="shared" si="15"/>
        <v>27993297.705623813</v>
      </c>
      <c r="J62" s="71">
        <f t="shared" si="15"/>
        <v>26726813.675192423</v>
      </c>
      <c r="K62" s="71">
        <f t="shared" si="15"/>
        <v>27172904.003656857</v>
      </c>
      <c r="L62" s="71">
        <f t="shared" si="15"/>
        <v>26535471.363831807</v>
      </c>
      <c r="M62" s="71">
        <f t="shared" si="15"/>
        <v>27305343.123285756</v>
      </c>
      <c r="N62" s="71">
        <f t="shared" si="15"/>
        <v>27079196.087925024</v>
      </c>
      <c r="O62" s="71">
        <f t="shared" si="15"/>
        <v>25664688.94071601</v>
      </c>
      <c r="P62" s="71">
        <f t="shared" si="15"/>
        <v>25713304.648976509</v>
      </c>
      <c r="Q62" s="71">
        <f t="shared" si="15"/>
        <v>22606291.095446605</v>
      </c>
      <c r="R62" s="71">
        <f t="shared" si="15"/>
        <v>23568418.262824453</v>
      </c>
      <c r="S62" s="71">
        <f t="shared" si="15"/>
        <v>24983551.062405791</v>
      </c>
    </row>
    <row r="63" spans="1:19" ht="21" customHeight="1">
      <c r="A63" s="77" t="s">
        <v>135</v>
      </c>
      <c r="C63" s="75" t="s">
        <v>143</v>
      </c>
      <c r="D63" s="101">
        <v>0.425867</v>
      </c>
      <c r="F63" s="76">
        <f t="shared" si="14"/>
        <v>3165012.0336803985</v>
      </c>
      <c r="G63" s="68"/>
      <c r="H63" s="76">
        <f t="shared" si="15"/>
        <v>1342834.7557919738</v>
      </c>
      <c r="I63" s="76">
        <f t="shared" si="15"/>
        <v>1294691.6750393792</v>
      </c>
      <c r="J63" s="76">
        <f t="shared" si="15"/>
        <v>104224.80610743648</v>
      </c>
      <c r="K63" s="76">
        <f t="shared" si="15"/>
        <v>0</v>
      </c>
      <c r="L63" s="76">
        <f t="shared" si="15"/>
        <v>0</v>
      </c>
      <c r="M63" s="76">
        <f t="shared" si="15"/>
        <v>0</v>
      </c>
      <c r="N63" s="76">
        <f t="shared" si="15"/>
        <v>0</v>
      </c>
      <c r="O63" s="76">
        <f t="shared" si="15"/>
        <v>0</v>
      </c>
      <c r="P63" s="76">
        <f t="shared" si="15"/>
        <v>0</v>
      </c>
      <c r="Q63" s="76">
        <f t="shared" si="15"/>
        <v>0</v>
      </c>
      <c r="R63" s="76">
        <f t="shared" si="15"/>
        <v>0</v>
      </c>
      <c r="S63" s="76">
        <f t="shared" si="15"/>
        <v>423260.79674160882</v>
      </c>
    </row>
    <row r="64" spans="1:19" ht="21" customHeight="1">
      <c r="A64" s="77" t="s">
        <v>136</v>
      </c>
      <c r="C64" s="75" t="s">
        <v>143</v>
      </c>
      <c r="D64" s="101">
        <v>0.425867</v>
      </c>
      <c r="F64" s="76">
        <f t="shared" si="14"/>
        <v>202711063.90663218</v>
      </c>
      <c r="G64" s="68"/>
      <c r="H64" s="76">
        <f t="shared" si="15"/>
        <v>14169496.004929505</v>
      </c>
      <c r="I64" s="76">
        <f t="shared" si="15"/>
        <v>21201327.543312456</v>
      </c>
      <c r="J64" s="76">
        <f t="shared" si="15"/>
        <v>20425378.939226441</v>
      </c>
      <c r="K64" s="76">
        <f t="shared" si="15"/>
        <v>18464728.636987209</v>
      </c>
      <c r="L64" s="76">
        <f t="shared" si="15"/>
        <v>20344197.830565646</v>
      </c>
      <c r="M64" s="76">
        <f t="shared" si="15"/>
        <v>23501901.731950086</v>
      </c>
      <c r="N64" s="76">
        <f t="shared" si="15"/>
        <v>19522886.919658646</v>
      </c>
      <c r="O64" s="76">
        <f t="shared" si="15"/>
        <v>14746943.169820227</v>
      </c>
      <c r="P64" s="76">
        <f t="shared" si="15"/>
        <v>13607435.057993306</v>
      </c>
      <c r="Q64" s="76">
        <f t="shared" si="15"/>
        <v>11079477.300890416</v>
      </c>
      <c r="R64" s="76">
        <f t="shared" si="15"/>
        <v>12802464.506899342</v>
      </c>
      <c r="S64" s="76">
        <f t="shared" si="15"/>
        <v>12844826.264398919</v>
      </c>
    </row>
    <row r="65" spans="1:19" ht="21" customHeight="1">
      <c r="A65" s="78" t="s">
        <v>137</v>
      </c>
      <c r="C65" s="75" t="s">
        <v>143</v>
      </c>
      <c r="D65" s="101">
        <v>0.425867</v>
      </c>
      <c r="F65" s="79">
        <f t="shared" si="14"/>
        <v>1562657.7492594309</v>
      </c>
      <c r="G65" s="68"/>
      <c r="H65" s="79">
        <f t="shared" si="15"/>
        <v>130356.41847083857</v>
      </c>
      <c r="I65" s="79">
        <f t="shared" si="15"/>
        <v>130296.34015258224</v>
      </c>
      <c r="J65" s="79">
        <f t="shared" si="15"/>
        <v>130168.7478782496</v>
      </c>
      <c r="K65" s="79">
        <f t="shared" si="15"/>
        <v>138766.49810916671</v>
      </c>
      <c r="L65" s="79">
        <f t="shared" si="15"/>
        <v>138304.29375187153</v>
      </c>
      <c r="M65" s="79">
        <f t="shared" si="15"/>
        <v>142938.59769505993</v>
      </c>
      <c r="N65" s="79">
        <f t="shared" si="15"/>
        <v>142938.59769505993</v>
      </c>
      <c r="O65" s="79">
        <f t="shared" si="15"/>
        <v>133702.93637885494</v>
      </c>
      <c r="P65" s="79">
        <f t="shared" si="15"/>
        <v>142938.59769505993</v>
      </c>
      <c r="Q65" s="79">
        <f t="shared" si="15"/>
        <v>71616.260728415524</v>
      </c>
      <c r="R65" s="79">
        <f t="shared" si="15"/>
        <v>134499.43709835361</v>
      </c>
      <c r="S65" s="79">
        <f t="shared" si="15"/>
        <v>126131.02360591824</v>
      </c>
    </row>
    <row r="66" spans="1:19" ht="21" customHeight="1">
      <c r="A66" s="89" t="s">
        <v>138</v>
      </c>
      <c r="F66" s="81">
        <f t="shared" si="14"/>
        <v>519891468.57585382</v>
      </c>
      <c r="G66" s="68"/>
      <c r="H66" s="81">
        <f t="shared" ref="H66:S66" si="16">+SUM(H62:H65)</f>
        <v>42746142.095589049</v>
      </c>
      <c r="I66" s="81">
        <f t="shared" si="16"/>
        <v>50619613.264128231</v>
      </c>
      <c r="J66" s="81">
        <f t="shared" si="16"/>
        <v>47386586.168404542</v>
      </c>
      <c r="K66" s="81">
        <f t="shared" si="16"/>
        <v>45776399.138753235</v>
      </c>
      <c r="L66" s="81">
        <f t="shared" si="16"/>
        <v>47017973.488149323</v>
      </c>
      <c r="M66" s="81">
        <f t="shared" si="16"/>
        <v>50950183.452930905</v>
      </c>
      <c r="N66" s="81">
        <f t="shared" si="16"/>
        <v>46745021.60527873</v>
      </c>
      <c r="O66" s="81">
        <f t="shared" si="16"/>
        <v>40545335.046915084</v>
      </c>
      <c r="P66" s="81">
        <f t="shared" si="16"/>
        <v>39463678.304664873</v>
      </c>
      <c r="Q66" s="81">
        <f t="shared" si="16"/>
        <v>33757384.657065436</v>
      </c>
      <c r="R66" s="81">
        <f t="shared" si="16"/>
        <v>36505382.206822149</v>
      </c>
      <c r="S66" s="81">
        <f t="shared" si="16"/>
        <v>38377769.147152238</v>
      </c>
    </row>
    <row r="67" spans="1:19" ht="21" customHeight="1">
      <c r="A67" s="92"/>
      <c r="F67" s="81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1:19" ht="21" customHeight="1" thickBot="1">
      <c r="A68" s="93" t="s">
        <v>145</v>
      </c>
      <c r="F68" s="94">
        <f>+SUM(H68:S68)</f>
        <v>629596289.9700222</v>
      </c>
      <c r="G68" s="68"/>
      <c r="H68" s="94">
        <f t="shared" ref="H68:S68" si="17">-H46+H54+H59+H66</f>
        <v>58643070.108490556</v>
      </c>
      <c r="I68" s="94">
        <f t="shared" si="17"/>
        <v>63432484.464655951</v>
      </c>
      <c r="J68" s="94">
        <f t="shared" si="17"/>
        <v>52715097.801714383</v>
      </c>
      <c r="K68" s="94">
        <f t="shared" si="17"/>
        <v>47363751.997963071</v>
      </c>
      <c r="L68" s="94">
        <f t="shared" si="17"/>
        <v>47434653.257429764</v>
      </c>
      <c r="M68" s="94">
        <f t="shared" si="17"/>
        <v>51870340.574844144</v>
      </c>
      <c r="N68" s="94">
        <f t="shared" si="17"/>
        <v>53873847.658695489</v>
      </c>
      <c r="O68" s="94">
        <f t="shared" si="17"/>
        <v>49504761.963064268</v>
      </c>
      <c r="P68" s="94">
        <f t="shared" si="17"/>
        <v>50532495.229150668</v>
      </c>
      <c r="Q68" s="94">
        <f t="shared" si="17"/>
        <v>50116504.90082781</v>
      </c>
      <c r="R68" s="94">
        <f t="shared" si="17"/>
        <v>52776593.021010302</v>
      </c>
      <c r="S68" s="94">
        <f t="shared" si="17"/>
        <v>51332688.992175795</v>
      </c>
    </row>
    <row r="69" spans="1:19" ht="21" customHeight="1" thickTop="1"/>
    <row r="70" spans="1:19" ht="21" customHeight="1">
      <c r="A70" s="103" t="s">
        <v>146</v>
      </c>
      <c r="F70" s="104">
        <f>SUM(H70:S70)</f>
        <v>-523790.69274770468</v>
      </c>
      <c r="H70" s="104">
        <f t="shared" ref="H70:S70" si="18">H71-H68</f>
        <v>-48787.921413004398</v>
      </c>
      <c r="I70" s="104">
        <f t="shared" si="18"/>
        <v>-52772.459923535585</v>
      </c>
      <c r="J70" s="104">
        <f t="shared" si="18"/>
        <v>-43856.163125008345</v>
      </c>
      <c r="K70" s="104">
        <f t="shared" si="18"/>
        <v>-39404.127478778362</v>
      </c>
      <c r="L70" s="104">
        <f t="shared" si="18"/>
        <v>-39463.113563038409</v>
      </c>
      <c r="M70" s="104">
        <f t="shared" si="18"/>
        <v>-43153.369954027236</v>
      </c>
      <c r="N70" s="104">
        <f t="shared" si="18"/>
        <v>-44820.181496739388</v>
      </c>
      <c r="O70" s="104">
        <f t="shared" si="18"/>
        <v>-41185.334119707346</v>
      </c>
      <c r="P70" s="104">
        <f t="shared" si="18"/>
        <v>-42040.353642500937</v>
      </c>
      <c r="Q70" s="104">
        <f t="shared" si="18"/>
        <v>-41694.271771118045</v>
      </c>
      <c r="R70" s="104">
        <f t="shared" si="18"/>
        <v>-43907.323883146048</v>
      </c>
      <c r="S70" s="104">
        <f t="shared" si="18"/>
        <v>-42706.072377100587</v>
      </c>
    </row>
    <row r="71" spans="1:19" ht="21" customHeight="1" thickBot="1">
      <c r="A71" s="58" t="s">
        <v>147</v>
      </c>
      <c r="F71" s="94">
        <v>629072499.27727449</v>
      </c>
      <c r="G71" s="106"/>
      <c r="H71" s="94">
        <f t="shared" ref="H71:S71" si="19">$F$71*H$68/$F$68</f>
        <v>58594282.187077552</v>
      </c>
      <c r="I71" s="94">
        <f t="shared" si="19"/>
        <v>63379712.004732415</v>
      </c>
      <c r="J71" s="94">
        <f t="shared" si="19"/>
        <v>52671241.638589375</v>
      </c>
      <c r="K71" s="94">
        <f t="shared" si="19"/>
        <v>47324347.870484293</v>
      </c>
      <c r="L71" s="94">
        <f t="shared" si="19"/>
        <v>47395190.143866725</v>
      </c>
      <c r="M71" s="94">
        <f t="shared" si="19"/>
        <v>51827187.204890117</v>
      </c>
      <c r="N71" s="94">
        <f t="shared" si="19"/>
        <v>53829027.47719875</v>
      </c>
      <c r="O71" s="94">
        <f t="shared" si="19"/>
        <v>49463576.628944561</v>
      </c>
      <c r="P71" s="94">
        <f t="shared" si="19"/>
        <v>50490454.875508167</v>
      </c>
      <c r="Q71" s="94">
        <f t="shared" si="19"/>
        <v>50074810.629056692</v>
      </c>
      <c r="R71" s="94">
        <f t="shared" si="19"/>
        <v>52732685.697127156</v>
      </c>
      <c r="S71" s="94">
        <f t="shared" si="19"/>
        <v>51289982.919798695</v>
      </c>
    </row>
    <row r="72" spans="1:19" ht="21" customHeight="1" thickTop="1"/>
    <row r="74" spans="1:19" ht="21" customHeight="1">
      <c r="A74" s="107" t="s">
        <v>148</v>
      </c>
      <c r="F74" s="108">
        <f>+SUM(H74:S74)</f>
        <v>24441812.591059178</v>
      </c>
      <c r="G74" s="58"/>
      <c r="H74" s="108">
        <f>'Allocated Method'!N8</f>
        <v>2317920.0813900004</v>
      </c>
      <c r="I74" s="108">
        <f>'Allocated Method'!O8</f>
        <v>2272573.7665000004</v>
      </c>
      <c r="J74" s="108">
        <f>'Allocated Method'!P8</f>
        <v>1939245.2271900002</v>
      </c>
      <c r="K74" s="108">
        <f>'Allocated Method'!E8</f>
        <v>1930460.0000099998</v>
      </c>
      <c r="L74" s="108">
        <f>'Allocated Method'!F8</f>
        <v>1930949.9990000001</v>
      </c>
      <c r="M74" s="108">
        <f>'Allocated Method'!G8</f>
        <v>2039691.9589491754</v>
      </c>
      <c r="N74" s="108">
        <f>'Allocated Method'!H8</f>
        <v>2063902.0910900002</v>
      </c>
      <c r="O74" s="108">
        <f>'Allocated Method'!I8</f>
        <v>1921260.0009999999</v>
      </c>
      <c r="P74" s="108">
        <f>'Allocated Method'!J8</f>
        <v>2005099.9989900005</v>
      </c>
      <c r="Q74" s="108">
        <f>'Allocated Method'!K8</f>
        <v>1927130.0019899998</v>
      </c>
      <c r="R74" s="108">
        <f>'Allocated Method'!L8</f>
        <v>1998790.0010000002</v>
      </c>
      <c r="S74" s="108">
        <f>'Allocated Method'!M8</f>
        <v>2094789.4639500005</v>
      </c>
    </row>
    <row r="75" spans="1:19" ht="21" customHeight="1">
      <c r="A75" s="109"/>
    </row>
    <row r="76" spans="1:19" ht="21" customHeight="1">
      <c r="A76" s="58" t="s">
        <v>153</v>
      </c>
    </row>
    <row r="77" spans="1:19" ht="21" customHeight="1" thickBot="1">
      <c r="A77" s="110" t="s">
        <v>154</v>
      </c>
      <c r="F77" s="111">
        <f>+F71/F74</f>
        <v>25.737555139727622</v>
      </c>
      <c r="G77" s="86"/>
      <c r="H77" s="111">
        <f t="shared" ref="H77:S77" si="20">+H71/H74</f>
        <v>25.278818997046692</v>
      </c>
      <c r="I77" s="111">
        <f t="shared" si="20"/>
        <v>27.888956978652338</v>
      </c>
      <c r="J77" s="111">
        <f t="shared" si="20"/>
        <v>27.160691644403794</v>
      </c>
      <c r="K77" s="111">
        <f t="shared" si="20"/>
        <v>24.514544652693736</v>
      </c>
      <c r="L77" s="111">
        <f t="shared" si="20"/>
        <v>24.545011610042589</v>
      </c>
      <c r="M77" s="111">
        <f t="shared" si="20"/>
        <v>25.409320744486759</v>
      </c>
      <c r="N77" s="111">
        <f t="shared" si="20"/>
        <v>26.081192373214876</v>
      </c>
      <c r="O77" s="111">
        <f t="shared" si="20"/>
        <v>25.745384072535305</v>
      </c>
      <c r="P77" s="111">
        <f t="shared" si="20"/>
        <v>25.181015860027422</v>
      </c>
      <c r="Q77" s="111">
        <f t="shared" si="20"/>
        <v>25.984137332379376</v>
      </c>
      <c r="R77" s="111">
        <f t="shared" si="20"/>
        <v>26.382304129370691</v>
      </c>
      <c r="S77" s="111">
        <f t="shared" si="20"/>
        <v>24.484552649546316</v>
      </c>
    </row>
    <row r="78" spans="1:19" ht="21" customHeight="1" thickTop="1">
      <c r="F78" s="117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</sheetData>
  <conditionalFormatting sqref="A41 A7">
    <cfRule type="cellIs" dxfId="0" priority="1" stopIfTrue="1" operator="equal">
      <formula>"Title"</formula>
    </cfRule>
  </conditionalFormatting>
  <pageMargins left="0.25" right="0.25" top="0.75" bottom="0.25" header="0.25" footer="0.25"/>
  <pageSetup scale="54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Comparison of Methods</vt:lpstr>
      <vt:lpstr>Stipulated Method</vt:lpstr>
      <vt:lpstr>Allocated Method</vt:lpstr>
      <vt:lpstr>UT Hypothetical Actual NPC</vt:lpstr>
      <vt:lpstr>Utah Summarized NPC in Rates</vt:lpstr>
      <vt:lpstr>'Allocated Method'!Print_Titles</vt:lpstr>
      <vt:lpstr>'Stipulated Method'!Print_Titles</vt:lpstr>
      <vt:lpstr>'UT Hypothetical Actual NPC'!Print_Titles</vt:lpstr>
      <vt:lpstr>'Utah Summarized NPC in Rates'!Print_Titles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p11461</dc:creator>
  <cp:lastModifiedBy> </cp:lastModifiedBy>
  <cp:lastPrinted>2011-10-12T23:40:00Z</cp:lastPrinted>
  <dcterms:created xsi:type="dcterms:W3CDTF">2011-10-12T23:03:43Z</dcterms:created>
  <dcterms:modified xsi:type="dcterms:W3CDTF">2011-10-26T19:32:01Z</dcterms:modified>
</cp:coreProperties>
</file>