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210" windowHeight="8910" activeTab="0"/>
  </bookViews>
  <sheets>
    <sheet name="DPU4.2.2" sheetId="1" r:id="rId1"/>
  </sheets>
  <definedNames>
    <definedName name="_xlnm.Print_Titles" localSheetId="0">'DPU4.2.2'!$1:$1</definedName>
  </definedNames>
  <calcPr fullCalcOnLoad="1"/>
</workbook>
</file>

<file path=xl/sharedStrings.xml><?xml version="1.0" encoding="utf-8"?>
<sst xmlns="http://schemas.openxmlformats.org/spreadsheetml/2006/main" count="844" uniqueCount="176">
  <si>
    <t>Period</t>
  </si>
  <si>
    <t>Date</t>
  </si>
  <si>
    <t>From City</t>
  </si>
  <si>
    <t>State</t>
  </si>
  <si>
    <t>To City</t>
  </si>
  <si>
    <t>Trip Purpose / Description</t>
  </si>
  <si>
    <t>Passenger</t>
  </si>
  <si>
    <t>Total Company Amount</t>
  </si>
  <si>
    <t>FERC Acct</t>
  </si>
  <si>
    <t>Utah Allocated Amount</t>
  </si>
  <si>
    <t>SALT LAKE CITY</t>
  </si>
  <si>
    <t>UT</t>
  </si>
  <si>
    <t>LASICH, ROB</t>
  </si>
  <si>
    <t>RAHN, NICK</t>
  </si>
  <si>
    <t>CHEYENNE</t>
  </si>
  <si>
    <t>WY</t>
  </si>
  <si>
    <t>MOENCH, MARK</t>
  </si>
  <si>
    <t>WALJE, RICH</t>
  </si>
  <si>
    <t>OR</t>
  </si>
  <si>
    <t>MOORE, JOE</t>
  </si>
  <si>
    <t>PRICE</t>
  </si>
  <si>
    <t>BOISE</t>
  </si>
  <si>
    <t>ID</t>
  </si>
  <si>
    <t>CA</t>
  </si>
  <si>
    <t>IDAHO FALLS</t>
  </si>
  <si>
    <t>GILMORE, KAREN</t>
  </si>
  <si>
    <t>MORSE, LUCKY</t>
  </si>
  <si>
    <t>1/18/08</t>
  </si>
  <si>
    <t>Sntr Case/R. Hurless Mtg re: Marginal Pricing</t>
  </si>
  <si>
    <t>HYMAS, KATHRYN</t>
  </si>
  <si>
    <t>ROCK SPRINGS</t>
  </si>
  <si>
    <t>LAWSON, BILL</t>
  </si>
  <si>
    <t>TALLMAN, MARK</t>
  </si>
  <si>
    <t>PORTLAND</t>
  </si>
  <si>
    <t>REITEN, PATRICK</t>
  </si>
  <si>
    <t>RADAKOVICH, PAUL</t>
  </si>
  <si>
    <t>02/28/08</t>
  </si>
  <si>
    <t>Gov Freudenthal Breakfast Mtg</t>
  </si>
  <si>
    <t>02/29/08</t>
  </si>
  <si>
    <t>03/10/08</t>
  </si>
  <si>
    <t>Mtg w/Gov Freudenthal</t>
  </si>
  <si>
    <t>GROW, ROBERT</t>
  </si>
  <si>
    <t>MATHESON, ALAN</t>
  </si>
  <si>
    <t>CO</t>
  </si>
  <si>
    <t>LARAMIE</t>
  </si>
  <si>
    <t>03/25/08</t>
  </si>
  <si>
    <t>WORLAND</t>
  </si>
  <si>
    <t>Rich: WY Bsns Council Mtg</t>
  </si>
  <si>
    <t>03/26/08</t>
  </si>
  <si>
    <t>Rich: WY Busn Cncl Mtgs</t>
  </si>
  <si>
    <t>Rich: Wy Busn Cncl Mtgs</t>
  </si>
  <si>
    <t>WESTON, TED</t>
  </si>
  <si>
    <t>03/31/08</t>
  </si>
  <si>
    <t>DENVER</t>
  </si>
  <si>
    <t>Clifford Hickey Mtg</t>
  </si>
  <si>
    <t>04/10/08</t>
  </si>
  <si>
    <t>ST GEORGE</t>
  </si>
  <si>
    <t>UT League of Cities/Towns Speaker</t>
  </si>
  <si>
    <t>CEDAR CITY</t>
  </si>
  <si>
    <t>SMITH, KATIE</t>
  </si>
  <si>
    <t>EGAN, PAT</t>
  </si>
  <si>
    <t>5/12/08</t>
  </si>
  <si>
    <t>ROSEBURG</t>
  </si>
  <si>
    <t>PP Cstmr Visits-RBG Forest Products/Swanson/Al</t>
  </si>
  <si>
    <t>6/17/08</t>
  </si>
  <si>
    <t>Plugging Into RMP Tour</t>
  </si>
  <si>
    <t>6/18/08</t>
  </si>
  <si>
    <t>6/28/08</t>
  </si>
  <si>
    <t>JACKSON HOLE</t>
  </si>
  <si>
    <t>Western Govnr's Assc Annual Conf</t>
  </si>
  <si>
    <t>7/1/08</t>
  </si>
  <si>
    <t>7/2/08</t>
  </si>
  <si>
    <t>Dixie Brd Mtg</t>
  </si>
  <si>
    <t>7/23/08</t>
  </si>
  <si>
    <t>BART Review</t>
  </si>
  <si>
    <t>JENKINS, MIKE</t>
  </si>
  <si>
    <t>07/31/08</t>
  </si>
  <si>
    <t>BURBANK</t>
  </si>
  <si>
    <t>LADWP Mtg</t>
  </si>
  <si>
    <t>08/06/08</t>
  </si>
  <si>
    <t>Mtg w/WY Legislator</t>
  </si>
  <si>
    <t>CODY</t>
  </si>
  <si>
    <t>08/08/08</t>
  </si>
  <si>
    <t>WY Gov's 'Race for the Cure' Event</t>
  </si>
  <si>
    <t>08/09/08</t>
  </si>
  <si>
    <t>Rep Mike Simpson Mtg</t>
  </si>
  <si>
    <t>08/15/08</t>
  </si>
  <si>
    <t>ID Engy Advsr P. Kjellander &amp; Sen Kelly Mtgs</t>
  </si>
  <si>
    <t>BOARDMAN, KEVIN</t>
  </si>
  <si>
    <t>08/16/08</t>
  </si>
  <si>
    <t>Mtg w/Sen Cndate Jim Risch</t>
  </si>
  <si>
    <t>08/20/08</t>
  </si>
  <si>
    <t>Mtg w/D. Sokol &amp; G. Abel</t>
  </si>
  <si>
    <t>08/21/08</t>
  </si>
  <si>
    <t>Mtg w/Anschultz</t>
  </si>
  <si>
    <t>8/26/08</t>
  </si>
  <si>
    <t>RMP Visibility Tour, ID State Mtg, RXE Srv Ctr</t>
  </si>
  <si>
    <t>REXBURG</t>
  </si>
  <si>
    <t>8/27/08</t>
  </si>
  <si>
    <t>BIRD, STEFAN</t>
  </si>
  <si>
    <t>9/4/08</t>
  </si>
  <si>
    <t>Uni of Wy Evnt Speaker</t>
  </si>
  <si>
    <t>9/10/08</t>
  </si>
  <si>
    <t>WY Bsns Cncl</t>
  </si>
  <si>
    <t>9/11/08</t>
  </si>
  <si>
    <t>WY Business Council</t>
  </si>
  <si>
    <t>JENSEN, BOB</t>
  </si>
  <si>
    <t>9/17/08</t>
  </si>
  <si>
    <t>Mtg w/WY Gvrn</t>
  </si>
  <si>
    <t>Mtg w/WY Gvnr</t>
  </si>
  <si>
    <t>10/22/08</t>
  </si>
  <si>
    <t>HAWTHORNE</t>
  </si>
  <si>
    <t>CLEMENTS, PAUL</t>
  </si>
  <si>
    <t>11/01/08</t>
  </si>
  <si>
    <t>Uni of Wy Gala</t>
  </si>
  <si>
    <t>11/04/08</t>
  </si>
  <si>
    <t>Mtg w/Idaho Gvnr</t>
  </si>
  <si>
    <t>12/11/08</t>
  </si>
  <si>
    <t>Mtgs w/WY Gvnr</t>
  </si>
  <si>
    <t>12/12/08</t>
  </si>
  <si>
    <t>WY Gvnr Mtgs</t>
  </si>
  <si>
    <t>12/16/08</t>
  </si>
  <si>
    <t>AFCF Event</t>
  </si>
  <si>
    <t>x</t>
  </si>
  <si>
    <t>b.
description/purpose of trip
description of meeting
benefit to Utah customers</t>
  </si>
  <si>
    <t>a.
copy of presentation,
if any</t>
  </si>
  <si>
    <t>N/A</t>
  </si>
  <si>
    <t>None</t>
  </si>
  <si>
    <t xml:space="preserve">Continuation of negotiations described in #13 above. </t>
  </si>
  <si>
    <t>To discuss the increase in Utah's energy consumption, energy efficiency, transmission line routing and to ask for the League's assistance in the company's efforts to deliver its business plans.</t>
  </si>
  <si>
    <t>To discuss the company's transmission service to Dixie REA and other customer issues in southwest Utah.</t>
  </si>
  <si>
    <t>To work with Wyoming state legislators to draft or otherwise modify proposed legislation that would either be deleterious or beneficial to Utah customers.</t>
  </si>
  <si>
    <t>To work with Idaho  governor's office to discuss how proposed legislation and state and national policies that would either be deleterious or beneficial to Utah customers.</t>
  </si>
  <si>
    <t>No presentation available</t>
  </si>
  <si>
    <t>This item was incorrectly charged above the line to customers. The Company will remove the charge in its rebuttal filing.</t>
  </si>
  <si>
    <t xml:space="preserve">Carbon Plant </t>
  </si>
  <si>
    <t>To discuss a potential transmission line and wind project that could have direct benefits to Utah customers; both projects would be system resources</t>
  </si>
  <si>
    <t>Executive management meets with customers, elected officials, community leaders and employees to discuss energy industry issues, hear feedback on the company's operations and customer service</t>
  </si>
  <si>
    <t>To understand policy direction from the WGA that affects UT customers; to enable company activities to reflect policies being discussed by governors.</t>
  </si>
  <si>
    <t xml:space="preserve">Meetings to discuss a negotiated solution to a lawsuit brought against LADWP and IPA regarding cancellation of IPP Unit 3. </t>
  </si>
  <si>
    <t>To discuss a potential transmission line and wind project that could have had direct benefits to Utah customers</t>
  </si>
  <si>
    <t>Executive management meets with customers, elected officials, community leaders and employees to discuss energy industry issues, hear feedback on the company's operations and customer service.</t>
  </si>
  <si>
    <t>The interaction between customer service and operational issues benefits Utah customers.</t>
  </si>
  <si>
    <t>No direct benefit to Utah Customers but allocated systemwide per Revised Protocol allocation methodology - see response to OCS 11.8</t>
  </si>
  <si>
    <t>To work with Idaho federal legislators to discuss proposed legislation that would either be deleterious or beneficial to Utah customers.</t>
  </si>
  <si>
    <t>To work with Idaho state legislators to discuss proposed legislation that would either be deleterious or beneficial to Utah customers.</t>
  </si>
  <si>
    <t>To discuss marginal pricing approaches that would be beneficial to existing WY customers which were later used to guide discussion in UT.</t>
  </si>
  <si>
    <t>To discuss Wyoming transmission project benefiting Utah customers.</t>
  </si>
  <si>
    <t>Presentation available</t>
  </si>
  <si>
    <t>Visit to Carbon Plant for Unit 2 overhaul.</t>
  </si>
  <si>
    <t>Discussions with the State of Wyoming to determine Best Available Retrofit Technology (BART) requirements for the Bridger, Dave Johnston, Naughton, and Wyodak plants.</t>
  </si>
  <si>
    <t>No.</t>
  </si>
  <si>
    <t>Adjusment Reference</t>
  </si>
  <si>
    <t>(2)</t>
  </si>
  <si>
    <t>(1)</t>
  </si>
  <si>
    <t>(3)</t>
  </si>
  <si>
    <t>EXPLANATION OF ADJUSTMENT</t>
  </si>
  <si>
    <t>(1) The Company's description without documentation and support is not compelling enough to support the expense as a benefit to ratepayers or the</t>
  </si>
  <si>
    <t xml:space="preserve">     cost has been adjusted as an unallowable expense in prior rate cases.</t>
  </si>
  <si>
    <t>AMOUNT</t>
  </si>
  <si>
    <t xml:space="preserve">(2) The Company's description supports a direct cost situs allocation to a State other than Utah.  The description without documentation does not support  </t>
  </si>
  <si>
    <t xml:space="preserve">     to another jurisdiction other than Utah.  Pursuant to MSP and Rolled-in allocation protocol, such jurisdictional direct benefit is directly allocated by </t>
  </si>
  <si>
    <t>(3) Per the Company (see above explanation), "this item was incorrectly charged above the line to customers.  The Company will remove the charge</t>
  </si>
  <si>
    <t xml:space="preserve">    in its rebuttal filing."</t>
  </si>
  <si>
    <t>UTAH</t>
  </si>
  <si>
    <t>TOTAL</t>
  </si>
  <si>
    <t>GRAND TOTAL</t>
  </si>
  <si>
    <t>INFLATED AMOUNT</t>
  </si>
  <si>
    <t>INFRATION RATE IN TEST YEAR - 3%</t>
  </si>
  <si>
    <t>X1.03</t>
  </si>
  <si>
    <t xml:space="preserve">     a system wide allocation, but the State where the visit took place and the trip purpose or description of the State visit seems to support a direct benefit</t>
  </si>
  <si>
    <t xml:space="preserve">     Situs.  See Exhibit 4.2.4 - O&amp;M allocation protocol accounts 920 to 935.</t>
  </si>
  <si>
    <t>TOTAL FROM EXHIBIT 4.2.3</t>
  </si>
  <si>
    <t xml:space="preserve">    for an amount of 8,792.58.  This will be a reduction of the other adjustment numbers which reduce the flight costs to Utah.  </t>
  </si>
  <si>
    <t xml:space="preserve">(5) The company description supports a direct cost situs allocation to Utah. Utah allocation amount of 6,427.71 was netted against the total cost of flights of 15,220.29 </t>
  </si>
  <si>
    <t>(5)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</si>
</sst>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\-dd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43" fontId="0" fillId="0" borderId="0" xfId="59" applyNumberFormat="1" applyFont="1" applyFill="1" applyBorder="1">
      <alignment/>
      <protection/>
    </xf>
    <xf numFmtId="43" fontId="2" fillId="0" borderId="0" xfId="42" applyFont="1" applyFill="1" applyBorder="1" applyAlignment="1">
      <alignment vertical="top" readingOrder="1"/>
    </xf>
    <xf numFmtId="43" fontId="0" fillId="0" borderId="0" xfId="42" applyFont="1" applyFill="1" applyBorder="1" applyAlignment="1">
      <alignment readingOrder="1"/>
    </xf>
    <xf numFmtId="43" fontId="0" fillId="0" borderId="0" xfId="42" applyFont="1" applyFill="1" applyAlignment="1">
      <alignment readingOrder="1"/>
    </xf>
    <xf numFmtId="0" fontId="0" fillId="0" borderId="0" xfId="57" applyFont="1" applyFill="1" applyBorder="1" applyAlignment="1">
      <alignment/>
      <protection/>
    </xf>
    <xf numFmtId="0" fontId="0" fillId="0" borderId="0" xfId="57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horizontal="center" readingOrder="1"/>
      <protection/>
    </xf>
    <xf numFmtId="164" fontId="0" fillId="0" borderId="0" xfId="58" applyNumberFormat="1" applyFont="1" applyFill="1" applyBorder="1" applyAlignment="1" quotePrefix="1">
      <alignment horizontal="center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ont="1" applyFill="1" applyAlignment="1">
      <alignment horizontal="center"/>
      <protection/>
    </xf>
    <xf numFmtId="14" fontId="0" fillId="0" borderId="0" xfId="60" applyNumberFormat="1" applyFont="1" applyFill="1" applyAlignment="1" quotePrefix="1">
      <alignment horizontal="center"/>
      <protection/>
    </xf>
    <xf numFmtId="0" fontId="0" fillId="0" borderId="0" xfId="60" applyFont="1" applyFill="1" applyAlignment="1">
      <alignment/>
      <protection/>
    </xf>
    <xf numFmtId="0" fontId="2" fillId="0" borderId="0" xfId="62" applyFont="1" applyFill="1" applyBorder="1" applyAlignment="1">
      <alignment horizontal="center" vertical="top" readingOrder="1"/>
      <protection/>
    </xf>
    <xf numFmtId="0" fontId="2" fillId="0" borderId="0" xfId="62" applyFont="1" applyFill="1" applyBorder="1" applyAlignment="1">
      <alignment horizontal="center" vertical="top"/>
      <protection/>
    </xf>
    <xf numFmtId="0" fontId="2" fillId="0" borderId="0" xfId="62" applyFont="1" applyFill="1" applyBorder="1" applyAlignment="1">
      <alignment vertical="top"/>
      <protection/>
    </xf>
    <xf numFmtId="164" fontId="2" fillId="0" borderId="0" xfId="62" applyNumberFormat="1" applyFont="1" applyFill="1" applyBorder="1" applyAlignment="1" quotePrefix="1">
      <alignment horizontal="center" vertical="top"/>
      <protection/>
    </xf>
    <xf numFmtId="0" fontId="0" fillId="0" borderId="0" xfId="0" applyAlignment="1">
      <alignment horizontal="center"/>
    </xf>
    <xf numFmtId="0" fontId="0" fillId="0" borderId="0" xfId="61" applyFont="1" applyFill="1" applyBorder="1" applyAlignment="1">
      <alignment readingOrder="1"/>
      <protection/>
    </xf>
    <xf numFmtId="0" fontId="0" fillId="0" borderId="0" xfId="57" applyFont="1" applyFill="1" applyAlignment="1">
      <alignment horizontal="center" readingOrder="1"/>
      <protection/>
    </xf>
    <xf numFmtId="164" fontId="0" fillId="0" borderId="0" xfId="57" applyNumberFormat="1" applyFont="1" applyFill="1" applyAlignment="1" quotePrefix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0" fillId="0" borderId="0" xfId="57" applyFont="1" applyFill="1" applyBorder="1" applyAlignment="1">
      <alignment horizontal="center" readingOrder="1"/>
      <protection/>
    </xf>
    <xf numFmtId="164" fontId="0" fillId="0" borderId="0" xfId="57" applyNumberFormat="1" applyFont="1" applyFill="1" applyBorder="1" applyAlignment="1" quotePrefix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65" fontId="2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horizontal="center" vertical="top" readingOrder="1"/>
    </xf>
    <xf numFmtId="0" fontId="0" fillId="0" borderId="0" xfId="0" applyNumberFormat="1" applyFont="1" applyFill="1" applyBorder="1" applyAlignment="1">
      <alignment horizontal="center" readingOrder="1"/>
    </xf>
    <xf numFmtId="0" fontId="2" fillId="0" borderId="0" xfId="0" applyFont="1" applyFill="1" applyBorder="1" applyAlignment="1">
      <alignment vertical="top"/>
    </xf>
    <xf numFmtId="0" fontId="2" fillId="0" borderId="0" xfId="55" applyFont="1" applyFill="1" applyBorder="1" applyAlignment="1">
      <alignment horizontal="center" vertical="top" readingOrder="1"/>
      <protection/>
    </xf>
    <xf numFmtId="165" fontId="2" fillId="0" borderId="0" xfId="55" applyNumberFormat="1" applyFont="1" applyFill="1" applyBorder="1" applyAlignment="1" quotePrefix="1">
      <alignment horizontal="center" vertical="top"/>
      <protection/>
    </xf>
    <xf numFmtId="0" fontId="2" fillId="0" borderId="0" xfId="55" applyFont="1" applyFill="1" applyBorder="1" applyAlignment="1">
      <alignment horizontal="center" vertical="top"/>
      <protection/>
    </xf>
    <xf numFmtId="0" fontId="2" fillId="0" borderId="0" xfId="55" applyFont="1" applyFill="1" applyBorder="1" applyAlignment="1">
      <alignment vertical="top"/>
      <protection/>
    </xf>
    <xf numFmtId="164" fontId="0" fillId="0" borderId="0" xfId="61" applyNumberFormat="1" applyFont="1" applyFill="1" applyBorder="1" applyAlignment="1">
      <alignment horizontal="center" readingOrder="1"/>
      <protection/>
    </xf>
    <xf numFmtId="0" fontId="0" fillId="0" borderId="0" xfId="61" applyFont="1" applyFill="1" applyBorder="1" applyAlignment="1">
      <alignment horizontal="center" readingOrder="1"/>
      <protection/>
    </xf>
    <xf numFmtId="0" fontId="0" fillId="0" borderId="0" xfId="61" applyNumberFormat="1" applyFont="1" applyFill="1" applyAlignment="1">
      <alignment horizontal="center" readingOrder="1"/>
      <protection/>
    </xf>
    <xf numFmtId="43" fontId="0" fillId="0" borderId="0" xfId="0" applyNumberFormat="1" applyAlignment="1">
      <alignment/>
    </xf>
    <xf numFmtId="0" fontId="0" fillId="0" borderId="0" xfId="0" applyAlignment="1">
      <alignment horizontal="center" readingOrder="1"/>
    </xf>
    <xf numFmtId="0" fontId="0" fillId="0" borderId="0" xfId="0" applyBorder="1" applyAlignment="1">
      <alignment horizontal="center" readingOrder="1"/>
    </xf>
    <xf numFmtId="0" fontId="0" fillId="0" borderId="0" xfId="0" applyBorder="1" applyAlignment="1">
      <alignment/>
    </xf>
    <xf numFmtId="43" fontId="2" fillId="0" borderId="10" xfId="42" applyFont="1" applyFill="1" applyBorder="1" applyAlignment="1">
      <alignment vertical="top" readingOrder="1"/>
    </xf>
    <xf numFmtId="0" fontId="0" fillId="0" borderId="10" xfId="0" applyFont="1" applyFill="1" applyBorder="1" applyAlignment="1">
      <alignment/>
    </xf>
    <xf numFmtId="43" fontId="0" fillId="0" borderId="10" xfId="59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0" xfId="57" applyFont="1" applyFill="1" applyBorder="1" applyAlignment="1">
      <alignment horizontal="center" readingOrder="1"/>
      <protection/>
    </xf>
    <xf numFmtId="164" fontId="0" fillId="0" borderId="10" xfId="57" applyNumberFormat="1" applyFont="1" applyFill="1" applyBorder="1" applyAlignment="1" quotePrefix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/>
      <protection/>
    </xf>
    <xf numFmtId="43" fontId="0" fillId="0" borderId="10" xfId="42" applyFont="1" applyFill="1" applyBorder="1" applyAlignment="1">
      <alignment readingOrder="1"/>
    </xf>
    <xf numFmtId="0" fontId="0" fillId="0" borderId="10" xfId="0" applyBorder="1" applyAlignment="1">
      <alignment horizontal="center" readingOrder="1"/>
    </xf>
    <xf numFmtId="0" fontId="0" fillId="0" borderId="10" xfId="58" applyFont="1" applyFill="1" applyBorder="1" applyAlignment="1">
      <alignment horizontal="center" readingOrder="1"/>
      <protection/>
    </xf>
    <xf numFmtId="164" fontId="0" fillId="0" borderId="10" xfId="58" applyNumberFormat="1" applyFont="1" applyFill="1" applyBorder="1" applyAlignment="1" quotePrefix="1">
      <alignment horizontal="center"/>
      <protection/>
    </xf>
    <xf numFmtId="0" fontId="0" fillId="0" borderId="10" xfId="58" applyFont="1" applyFill="1" applyBorder="1" applyAlignment="1">
      <alignment horizontal="center"/>
      <protection/>
    </xf>
    <xf numFmtId="0" fontId="0" fillId="0" borderId="10" xfId="58" applyFont="1" applyFill="1" applyBorder="1" applyAlignment="1">
      <alignment/>
      <protection/>
    </xf>
    <xf numFmtId="1" fontId="0" fillId="0" borderId="0" xfId="0" applyNumberFormat="1" applyFont="1" applyFill="1" applyBorder="1" applyAlignment="1">
      <alignment horizontal="center" readingOrder="1"/>
    </xf>
    <xf numFmtId="0" fontId="0" fillId="0" borderId="0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readingOrder="1"/>
    </xf>
    <xf numFmtId="0" fontId="0" fillId="0" borderId="10" xfId="0" applyNumberFormat="1" applyFont="1" applyFill="1" applyBorder="1" applyAlignment="1">
      <alignment horizontal="center" readingOrder="1"/>
    </xf>
    <xf numFmtId="165" fontId="2" fillId="0" borderId="10" xfId="0" applyNumberFormat="1" applyFont="1" applyFill="1" applyBorder="1" applyAlignment="1" quotePrefix="1">
      <alignment horizontal="center" vertical="top"/>
    </xf>
    <xf numFmtId="0" fontId="2" fillId="0" borderId="10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readingOrder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readingOrder="1"/>
    </xf>
    <xf numFmtId="0" fontId="2" fillId="0" borderId="10" xfId="0" applyFont="1" applyFill="1" applyBorder="1" applyAlignment="1">
      <alignment vertical="top"/>
    </xf>
    <xf numFmtId="0" fontId="2" fillId="0" borderId="10" xfId="55" applyFont="1" applyFill="1" applyBorder="1" applyAlignment="1">
      <alignment horizontal="center" vertical="top" readingOrder="1"/>
      <protection/>
    </xf>
    <xf numFmtId="165" fontId="2" fillId="0" borderId="10" xfId="55" applyNumberFormat="1" applyFont="1" applyFill="1" applyBorder="1" applyAlignment="1" quotePrefix="1">
      <alignment horizontal="center" vertical="top"/>
      <protection/>
    </xf>
    <xf numFmtId="0" fontId="2" fillId="0" borderId="10" xfId="55" applyFont="1" applyFill="1" applyBorder="1" applyAlignment="1">
      <alignment horizontal="center" vertical="top"/>
      <protection/>
    </xf>
    <xf numFmtId="0" fontId="2" fillId="0" borderId="10" xfId="55" applyFont="1" applyFill="1" applyBorder="1" applyAlignment="1">
      <alignment vertical="top"/>
      <protection/>
    </xf>
    <xf numFmtId="0" fontId="0" fillId="0" borderId="10" xfId="61" applyNumberFormat="1" applyFont="1" applyFill="1" applyBorder="1" applyAlignment="1">
      <alignment horizontal="center" readingOrder="1"/>
      <protection/>
    </xf>
    <xf numFmtId="164" fontId="0" fillId="0" borderId="10" xfId="61" applyNumberFormat="1" applyFont="1" applyFill="1" applyBorder="1" applyAlignment="1">
      <alignment horizontal="center" readingOrder="1"/>
      <protection/>
    </xf>
    <xf numFmtId="0" fontId="0" fillId="0" borderId="10" xfId="61" applyFont="1" applyFill="1" applyBorder="1" applyAlignment="1">
      <alignment horizontal="center" readingOrder="1"/>
      <protection/>
    </xf>
    <xf numFmtId="0" fontId="0" fillId="0" borderId="10" xfId="61" applyFont="1" applyFill="1" applyBorder="1" applyAlignment="1">
      <alignment readingOrder="1"/>
      <protection/>
    </xf>
    <xf numFmtId="0" fontId="0" fillId="0" borderId="10" xfId="60" applyFont="1" applyFill="1" applyBorder="1" applyAlignment="1">
      <alignment horizontal="center"/>
      <protection/>
    </xf>
    <xf numFmtId="14" fontId="0" fillId="0" borderId="10" xfId="60" applyNumberFormat="1" applyFont="1" applyFill="1" applyBorder="1" applyAlignment="1" quotePrefix="1">
      <alignment horizontal="center"/>
      <protection/>
    </xf>
    <xf numFmtId="0" fontId="0" fillId="0" borderId="10" xfId="60" applyFont="1" applyFill="1" applyBorder="1" applyAlignment="1">
      <alignment/>
      <protection/>
    </xf>
    <xf numFmtId="164" fontId="2" fillId="0" borderId="10" xfId="62" applyNumberFormat="1" applyFont="1" applyFill="1" applyBorder="1" applyAlignment="1" quotePrefix="1">
      <alignment horizontal="center" vertical="top"/>
      <protection/>
    </xf>
    <xf numFmtId="0" fontId="2" fillId="0" borderId="10" xfId="62" applyFont="1" applyFill="1" applyBorder="1" applyAlignment="1">
      <alignment horizontal="center" vertical="top" readingOrder="1"/>
      <protection/>
    </xf>
    <xf numFmtId="0" fontId="2" fillId="0" borderId="10" xfId="62" applyFont="1" applyFill="1" applyBorder="1" applyAlignment="1">
      <alignment horizontal="center" vertical="top"/>
      <protection/>
    </xf>
    <xf numFmtId="0" fontId="2" fillId="0" borderId="10" xfId="62" applyFont="1" applyFill="1" applyBorder="1" applyAlignment="1">
      <alignment vertical="top"/>
      <protection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1" fillId="24" borderId="12" xfId="0" applyNumberFormat="1" applyFont="1" applyFill="1" applyBorder="1" applyAlignment="1">
      <alignment horizontal="center" wrapText="1" readingOrder="1"/>
    </xf>
    <xf numFmtId="0" fontId="1" fillId="24" borderId="12" xfId="0" applyNumberFormat="1" applyFont="1" applyFill="1" applyBorder="1" applyAlignment="1">
      <alignment horizontal="center" readingOrder="1"/>
    </xf>
    <xf numFmtId="164" fontId="1" fillId="24" borderId="12" xfId="0" applyNumberFormat="1" applyFont="1" applyFill="1" applyBorder="1" applyAlignment="1">
      <alignment horizontal="center" readingOrder="1"/>
    </xf>
    <xf numFmtId="0" fontId="1" fillId="24" borderId="12" xfId="0" applyFont="1" applyFill="1" applyBorder="1" applyAlignment="1">
      <alignment horizontal="center" readingOrder="1"/>
    </xf>
    <xf numFmtId="43" fontId="1" fillId="24" borderId="12" xfId="42" applyFont="1" applyFill="1" applyBorder="1" applyAlignment="1">
      <alignment horizontal="center" wrapText="1" readingOrder="1"/>
    </xf>
    <xf numFmtId="0" fontId="1" fillId="24" borderId="12" xfId="0" applyFont="1" applyFill="1" applyBorder="1" applyAlignment="1">
      <alignment horizontal="center" wrapText="1" readingOrder="1"/>
    </xf>
    <xf numFmtId="0" fontId="0" fillId="0" borderId="0" xfId="0" applyFill="1" applyAlignment="1">
      <alignment horizontal="center" readingOrder="1"/>
    </xf>
    <xf numFmtId="0" fontId="2" fillId="0" borderId="0" xfId="63" applyFont="1" applyFill="1" applyBorder="1" applyAlignment="1">
      <alignment horizontal="center" vertical="top" readingOrder="1"/>
      <protection/>
    </xf>
    <xf numFmtId="164" fontId="2" fillId="0" borderId="0" xfId="63" applyNumberFormat="1" applyFont="1" applyFill="1" applyBorder="1" applyAlignment="1" quotePrefix="1">
      <alignment horizontal="center" vertical="top"/>
      <protection/>
    </xf>
    <xf numFmtId="0" fontId="2" fillId="0" borderId="0" xfId="63" applyFont="1" applyFill="1" applyBorder="1" applyAlignment="1">
      <alignment horizontal="center" vertical="top"/>
      <protection/>
    </xf>
    <xf numFmtId="0" fontId="2" fillId="0" borderId="0" xfId="63" applyFont="1" applyFill="1" applyBorder="1" applyAlignment="1">
      <alignment vertical="top"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readingOrder="1"/>
    </xf>
    <xf numFmtId="0" fontId="2" fillId="0" borderId="10" xfId="63" applyFont="1" applyFill="1" applyBorder="1" applyAlignment="1">
      <alignment horizontal="center" vertical="top" readingOrder="1"/>
      <protection/>
    </xf>
    <xf numFmtId="164" fontId="2" fillId="0" borderId="10" xfId="63" applyNumberFormat="1" applyFont="1" applyFill="1" applyBorder="1" applyAlignment="1" quotePrefix="1">
      <alignment horizontal="center" vertical="top"/>
      <protection/>
    </xf>
    <xf numFmtId="0" fontId="2" fillId="0" borderId="10" xfId="63" applyFont="1" applyFill="1" applyBorder="1" applyAlignment="1">
      <alignment horizontal="center" vertical="top"/>
      <protection/>
    </xf>
    <xf numFmtId="0" fontId="2" fillId="0" borderId="10" xfId="63" applyFont="1" applyFill="1" applyBorder="1" applyAlignment="1">
      <alignment vertical="top"/>
      <protection/>
    </xf>
    <xf numFmtId="0" fontId="0" fillId="0" borderId="10" xfId="0" applyFill="1" applyBorder="1" applyAlignment="1">
      <alignment horizontal="center"/>
    </xf>
    <xf numFmtId="0" fontId="0" fillId="0" borderId="0" xfId="58" applyFont="1" applyFill="1" applyAlignment="1">
      <alignment horizontal="center" readingOrder="1"/>
      <protection/>
    </xf>
    <xf numFmtId="164" fontId="0" fillId="0" borderId="0" xfId="58" applyNumberFormat="1" applyFont="1" applyFill="1" applyAlignment="1" quotePrefix="1">
      <alignment horizontal="center"/>
      <protection/>
    </xf>
    <xf numFmtId="0" fontId="0" fillId="0" borderId="0" xfId="58" applyFont="1" applyFill="1" applyAlignment="1">
      <alignment horizontal="center"/>
      <protection/>
    </xf>
    <xf numFmtId="0" fontId="0" fillId="0" borderId="0" xfId="58" applyFont="1" applyFill="1" applyAlignment="1">
      <alignment/>
      <protection/>
    </xf>
    <xf numFmtId="1" fontId="0" fillId="0" borderId="0" xfId="0" applyNumberFormat="1" applyFont="1" applyFill="1" applyAlignment="1">
      <alignment horizontal="center" readingOrder="1"/>
    </xf>
    <xf numFmtId="165" fontId="2" fillId="0" borderId="0" xfId="0" applyNumberFormat="1" applyFont="1" applyFill="1" applyAlignment="1" quotePrefix="1">
      <alignment horizontal="center" vertical="top"/>
    </xf>
    <xf numFmtId="0" fontId="2" fillId="0" borderId="0" xfId="0" applyFont="1" applyFill="1" applyAlignment="1">
      <alignment horizontal="center" vertical="top" readingOrder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1" fontId="0" fillId="0" borderId="10" xfId="0" applyNumberFormat="1" applyFont="1" applyFill="1" applyBorder="1" applyAlignment="1">
      <alignment horizontal="center" readingOrder="1"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center" wrapText="1"/>
    </xf>
    <xf numFmtId="0" fontId="0" fillId="0" borderId="0" xfId="61" applyNumberFormat="1" applyFont="1" applyFill="1" applyBorder="1" applyAlignment="1">
      <alignment horizontal="center" readingOrder="1"/>
      <protection/>
    </xf>
    <xf numFmtId="164" fontId="0" fillId="0" borderId="0" xfId="61" applyNumberFormat="1" applyFont="1" applyFill="1" applyAlignment="1">
      <alignment horizontal="center" readingOrder="1"/>
      <protection/>
    </xf>
    <xf numFmtId="0" fontId="0" fillId="0" borderId="0" xfId="61" applyFont="1" applyFill="1" applyAlignment="1">
      <alignment horizontal="center" readingOrder="1"/>
      <protection/>
    </xf>
    <xf numFmtId="0" fontId="0" fillId="0" borderId="0" xfId="61" applyFont="1" applyFill="1" applyAlignment="1">
      <alignment readingOrder="1"/>
      <protection/>
    </xf>
    <xf numFmtId="0" fontId="0" fillId="0" borderId="0" xfId="0" applyFill="1" applyBorder="1" applyAlignment="1">
      <alignment horizontal="center" readingOrder="1"/>
    </xf>
    <xf numFmtId="0" fontId="0" fillId="0" borderId="0" xfId="56" applyFont="1" applyFill="1" applyAlignment="1">
      <alignment horizontal="center" readingOrder="1"/>
      <protection/>
    </xf>
    <xf numFmtId="14" fontId="0" fillId="0" borderId="0" xfId="56" applyNumberFormat="1" applyFont="1" applyFill="1" applyAlignment="1" quotePrefix="1">
      <alignment horizontal="center"/>
      <protection/>
    </xf>
    <xf numFmtId="0" fontId="0" fillId="0" borderId="0" xfId="56" applyFont="1" applyFill="1" applyAlignment="1">
      <alignment horizontal="center"/>
      <protection/>
    </xf>
    <xf numFmtId="0" fontId="0" fillId="0" borderId="0" xfId="56" applyFont="1" applyFill="1" applyAlignment="1">
      <alignment/>
      <protection/>
    </xf>
    <xf numFmtId="14" fontId="0" fillId="0" borderId="0" xfId="56" applyNumberFormat="1" applyFont="1" applyFill="1" applyBorder="1" applyAlignment="1" quotePrefix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/>
      <protection/>
    </xf>
    <xf numFmtId="0" fontId="0" fillId="0" borderId="0" xfId="56" applyFont="1" applyFill="1" applyBorder="1" applyAlignment="1">
      <alignment horizontal="center" readingOrder="1"/>
      <protection/>
    </xf>
    <xf numFmtId="0" fontId="0" fillId="0" borderId="10" xfId="56" applyFont="1" applyFill="1" applyBorder="1" applyAlignment="1">
      <alignment horizontal="center" readingOrder="1"/>
      <protection/>
    </xf>
    <xf numFmtId="14" fontId="0" fillId="0" borderId="10" xfId="56" applyNumberFormat="1" applyFont="1" applyFill="1" applyBorder="1" applyAlignment="1" quotePrefix="1">
      <alignment horizontal="center"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10" xfId="56" applyFont="1" applyFill="1" applyBorder="1" applyAlignment="1">
      <alignment/>
      <protection/>
    </xf>
    <xf numFmtId="43" fontId="1" fillId="24" borderId="13" xfId="42" applyFont="1" applyFill="1" applyBorder="1" applyAlignment="1">
      <alignment horizontal="center" wrapText="1" readingOrder="1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5" fillId="0" borderId="0" xfId="0" applyFont="1" applyAlignment="1">
      <alignment horizontal="center" readingOrder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43" fontId="0" fillId="0" borderId="14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4" xfId="0" applyNumberForma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6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-Aug 2008 Flight Time in N95UT" xfId="55"/>
    <cellStyle name="Normal_Book2_1" xfId="56"/>
    <cellStyle name="Normal_Book3" xfId="57"/>
    <cellStyle name="Normal_Copy of 2-April 2008 Flight Time in N95UT2" xfId="58"/>
    <cellStyle name="Normal_Copy of N95UT Flight Time - Feb 2008" xfId="59"/>
    <cellStyle name="Normal_Copy of Nov '08 N95UT Flight Time in N95UT (Unaccounted)f" xfId="60"/>
    <cellStyle name="Normal_Dec 2007 Flight Time in N95UT_1" xfId="61"/>
    <cellStyle name="Normal_December '08 Flight Time in N95UT (Unaccounted) (4)" xfId="62"/>
    <cellStyle name="Normal_Jan  200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view="pageLayout" workbookViewId="0" topLeftCell="I1">
      <selection activeCell="K110" sqref="K110"/>
    </sheetView>
  </sheetViews>
  <sheetFormatPr defaultColWidth="8.8515625" defaultRowHeight="12.75"/>
  <cols>
    <col min="1" max="1" width="11.57421875" style="41" customWidth="1"/>
    <col min="2" max="3" width="9.140625" style="0" customWidth="1"/>
    <col min="4" max="4" width="15.421875" style="0" bestFit="1" customWidth="1"/>
    <col min="5" max="5" width="9.140625" style="0" customWidth="1"/>
    <col min="6" max="6" width="15.421875" style="0" bestFit="1" customWidth="1"/>
    <col min="7" max="7" width="9.140625" style="0" customWidth="1"/>
    <col min="8" max="8" width="42.421875" style="0" bestFit="1" customWidth="1"/>
    <col min="9" max="9" width="18.8515625" style="0" bestFit="1" customWidth="1"/>
    <col min="10" max="10" width="9.421875" style="0" bestFit="1" customWidth="1"/>
    <col min="11" max="11" width="11.28125" style="0" bestFit="1" customWidth="1"/>
    <col min="12" max="12" width="10.8515625" style="0" bestFit="1" customWidth="1"/>
    <col min="13" max="13" width="17.28125" style="21" customWidth="1"/>
    <col min="14" max="14" width="80.7109375" style="0" customWidth="1"/>
    <col min="15" max="15" width="10.8515625" style="43" customWidth="1"/>
    <col min="16" max="16384" width="8.8515625" style="43" customWidth="1"/>
  </cols>
  <sheetData>
    <row r="1" spans="1:15" ht="51">
      <c r="A1" s="93" t="s">
        <v>151</v>
      </c>
      <c r="B1" s="94" t="s">
        <v>0</v>
      </c>
      <c r="C1" s="95" t="s">
        <v>1</v>
      </c>
      <c r="D1" s="96" t="s">
        <v>2</v>
      </c>
      <c r="E1" s="96" t="s">
        <v>3</v>
      </c>
      <c r="F1" s="96" t="s">
        <v>4</v>
      </c>
      <c r="G1" s="96" t="s">
        <v>3</v>
      </c>
      <c r="H1" s="96" t="s">
        <v>5</v>
      </c>
      <c r="I1" s="96" t="s">
        <v>6</v>
      </c>
      <c r="J1" s="97" t="s">
        <v>7</v>
      </c>
      <c r="K1" s="96" t="s">
        <v>8</v>
      </c>
      <c r="L1" s="97" t="s">
        <v>9</v>
      </c>
      <c r="M1" s="98" t="s">
        <v>125</v>
      </c>
      <c r="N1" s="97" t="s">
        <v>124</v>
      </c>
      <c r="O1" s="141" t="s">
        <v>152</v>
      </c>
    </row>
    <row r="2" spans="1:15" ht="12.75">
      <c r="A2" s="99">
        <v>1</v>
      </c>
      <c r="B2" s="100">
        <v>1</v>
      </c>
      <c r="C2" s="101" t="s">
        <v>27</v>
      </c>
      <c r="D2" s="102" t="s">
        <v>10</v>
      </c>
      <c r="E2" s="102" t="s">
        <v>11</v>
      </c>
      <c r="F2" s="102" t="s">
        <v>14</v>
      </c>
      <c r="G2" s="102" t="s">
        <v>15</v>
      </c>
      <c r="H2" s="103" t="s">
        <v>28</v>
      </c>
      <c r="I2" s="102" t="s">
        <v>17</v>
      </c>
      <c r="J2" s="2">
        <v>5205.7948097112885</v>
      </c>
      <c r="K2" s="8">
        <v>9210000</v>
      </c>
      <c r="L2" s="1">
        <v>2150.790929951702</v>
      </c>
      <c r="M2" s="104" t="s">
        <v>126</v>
      </c>
      <c r="N2" s="167" t="s">
        <v>146</v>
      </c>
      <c r="O2" s="142" t="s">
        <v>153</v>
      </c>
    </row>
    <row r="3" spans="1:15" ht="13.5" thickBot="1">
      <c r="A3" s="105">
        <v>1</v>
      </c>
      <c r="B3" s="106">
        <v>1</v>
      </c>
      <c r="C3" s="107" t="s">
        <v>27</v>
      </c>
      <c r="D3" s="108" t="s">
        <v>14</v>
      </c>
      <c r="E3" s="108" t="s">
        <v>15</v>
      </c>
      <c r="F3" s="108" t="s">
        <v>10</v>
      </c>
      <c r="G3" s="108" t="s">
        <v>11</v>
      </c>
      <c r="H3" s="109" t="s">
        <v>28</v>
      </c>
      <c r="I3" s="108" t="s">
        <v>17</v>
      </c>
      <c r="J3" s="44">
        <v>6807.577828083992</v>
      </c>
      <c r="K3" s="45">
        <v>9210000</v>
      </c>
      <c r="L3" s="46">
        <v>2812.572754552225</v>
      </c>
      <c r="M3" s="110" t="s">
        <v>126</v>
      </c>
      <c r="N3" s="156"/>
      <c r="O3" s="142" t="s">
        <v>153</v>
      </c>
    </row>
    <row r="4" spans="1:15" ht="12.75">
      <c r="A4" s="99">
        <v>2</v>
      </c>
      <c r="B4" s="23">
        <v>3</v>
      </c>
      <c r="C4" s="24" t="s">
        <v>36</v>
      </c>
      <c r="D4" s="25" t="s">
        <v>10</v>
      </c>
      <c r="E4" s="25" t="s">
        <v>11</v>
      </c>
      <c r="F4" s="25" t="s">
        <v>14</v>
      </c>
      <c r="G4" s="25" t="s">
        <v>15</v>
      </c>
      <c r="H4" s="6" t="s">
        <v>37</v>
      </c>
      <c r="I4" s="25" t="s">
        <v>17</v>
      </c>
      <c r="J4" s="3">
        <v>2923.013368700266</v>
      </c>
      <c r="K4" s="8">
        <v>9210000</v>
      </c>
      <c r="L4" s="1">
        <v>1207.6524087734383</v>
      </c>
      <c r="M4" s="161" t="s">
        <v>133</v>
      </c>
      <c r="N4" s="155" t="s">
        <v>147</v>
      </c>
      <c r="O4" s="142" t="s">
        <v>153</v>
      </c>
    </row>
    <row r="5" spans="1:15" ht="13.5" thickBot="1">
      <c r="A5" s="105">
        <v>2</v>
      </c>
      <c r="B5" s="48">
        <v>3</v>
      </c>
      <c r="C5" s="49" t="s">
        <v>38</v>
      </c>
      <c r="D5" s="50" t="s">
        <v>14</v>
      </c>
      <c r="E5" s="50" t="s">
        <v>15</v>
      </c>
      <c r="F5" s="50" t="s">
        <v>10</v>
      </c>
      <c r="G5" s="50" t="s">
        <v>11</v>
      </c>
      <c r="H5" s="51" t="s">
        <v>37</v>
      </c>
      <c r="I5" s="50" t="s">
        <v>17</v>
      </c>
      <c r="J5" s="52">
        <v>3720.1988328912466</v>
      </c>
      <c r="K5" s="45">
        <v>9210000</v>
      </c>
      <c r="L5" s="46">
        <v>1537.0121566207395</v>
      </c>
      <c r="M5" s="163"/>
      <c r="N5" s="156"/>
      <c r="O5" s="142" t="s">
        <v>153</v>
      </c>
    </row>
    <row r="6" spans="1:14" ht="12.75">
      <c r="A6" s="99">
        <v>3</v>
      </c>
      <c r="B6" s="26">
        <v>3</v>
      </c>
      <c r="C6" s="27">
        <v>39508</v>
      </c>
      <c r="D6" s="28" t="s">
        <v>10</v>
      </c>
      <c r="E6" s="28" t="s">
        <v>11</v>
      </c>
      <c r="F6" s="28" t="s">
        <v>20</v>
      </c>
      <c r="G6" s="28" t="s">
        <v>11</v>
      </c>
      <c r="H6" s="5" t="s">
        <v>135</v>
      </c>
      <c r="I6" s="28" t="s">
        <v>19</v>
      </c>
      <c r="J6" s="4">
        <v>1062.913952254642</v>
      </c>
      <c r="K6" s="8">
        <v>5570000</v>
      </c>
      <c r="L6" s="1">
        <v>437.1810356005843</v>
      </c>
      <c r="M6" s="86" t="s">
        <v>127</v>
      </c>
      <c r="N6" s="89" t="s">
        <v>149</v>
      </c>
    </row>
    <row r="7" spans="1:14" ht="13.5" thickBot="1">
      <c r="A7" s="105">
        <v>3</v>
      </c>
      <c r="B7" s="48">
        <v>3</v>
      </c>
      <c r="C7" s="49">
        <v>39508</v>
      </c>
      <c r="D7" s="50" t="s">
        <v>20</v>
      </c>
      <c r="E7" s="50" t="s">
        <v>11</v>
      </c>
      <c r="F7" s="50" t="s">
        <v>10</v>
      </c>
      <c r="G7" s="50" t="s">
        <v>11</v>
      </c>
      <c r="H7" s="51" t="s">
        <v>135</v>
      </c>
      <c r="I7" s="50" t="s">
        <v>19</v>
      </c>
      <c r="J7" s="52">
        <v>1062.913952254642</v>
      </c>
      <c r="K7" s="45">
        <v>5570000</v>
      </c>
      <c r="L7" s="46">
        <v>437.1810356005843</v>
      </c>
      <c r="M7" s="110"/>
      <c r="N7" s="90"/>
    </row>
    <row r="8" spans="1:15" ht="12.75" customHeight="1">
      <c r="A8" s="99">
        <v>4</v>
      </c>
      <c r="B8" s="26">
        <v>3</v>
      </c>
      <c r="C8" s="27" t="s">
        <v>39</v>
      </c>
      <c r="D8" s="28" t="s">
        <v>10</v>
      </c>
      <c r="E8" s="28" t="s">
        <v>11</v>
      </c>
      <c r="F8" s="28" t="s">
        <v>14</v>
      </c>
      <c r="G8" s="28" t="s">
        <v>15</v>
      </c>
      <c r="H8" s="5" t="s">
        <v>40</v>
      </c>
      <c r="I8" s="28" t="s">
        <v>41</v>
      </c>
      <c r="J8" s="4">
        <v>1151.4901149425289</v>
      </c>
      <c r="K8" s="8">
        <v>9210000</v>
      </c>
      <c r="L8" s="1">
        <v>475.74185800165753</v>
      </c>
      <c r="M8" s="161" t="s">
        <v>133</v>
      </c>
      <c r="N8" s="91" t="s">
        <v>143</v>
      </c>
      <c r="O8" s="142" t="s">
        <v>153</v>
      </c>
    </row>
    <row r="9" spans="1:15" ht="12.75">
      <c r="A9" s="99">
        <v>4</v>
      </c>
      <c r="B9" s="26">
        <v>3</v>
      </c>
      <c r="C9" s="27" t="s">
        <v>39</v>
      </c>
      <c r="D9" s="28" t="s">
        <v>10</v>
      </c>
      <c r="E9" s="28" t="s">
        <v>11</v>
      </c>
      <c r="F9" s="28" t="s">
        <v>14</v>
      </c>
      <c r="G9" s="28" t="s">
        <v>15</v>
      </c>
      <c r="H9" s="5" t="s">
        <v>40</v>
      </c>
      <c r="I9" s="28" t="s">
        <v>42</v>
      </c>
      <c r="J9" s="4">
        <v>1151.4901149425289</v>
      </c>
      <c r="K9" s="8">
        <v>9210000</v>
      </c>
      <c r="L9" s="1">
        <v>475.74185800165753</v>
      </c>
      <c r="M9" s="162"/>
      <c r="N9" s="89"/>
      <c r="O9" s="142" t="s">
        <v>153</v>
      </c>
    </row>
    <row r="10" spans="1:15" ht="12.75">
      <c r="A10" s="99">
        <v>4</v>
      </c>
      <c r="B10" s="26">
        <v>3</v>
      </c>
      <c r="C10" s="27" t="s">
        <v>39</v>
      </c>
      <c r="D10" s="28" t="s">
        <v>10</v>
      </c>
      <c r="E10" s="28" t="s">
        <v>11</v>
      </c>
      <c r="F10" s="28" t="s">
        <v>14</v>
      </c>
      <c r="G10" s="28" t="s">
        <v>15</v>
      </c>
      <c r="H10" s="5" t="s">
        <v>40</v>
      </c>
      <c r="I10" s="28" t="s">
        <v>17</v>
      </c>
      <c r="J10" s="4">
        <v>1151.4901149425289</v>
      </c>
      <c r="K10" s="8">
        <v>9210000</v>
      </c>
      <c r="L10" s="1">
        <v>475.74185800165753</v>
      </c>
      <c r="M10" s="162"/>
      <c r="N10" s="89"/>
      <c r="O10" s="142" t="s">
        <v>153</v>
      </c>
    </row>
    <row r="11" spans="1:15" ht="12.75">
      <c r="A11" s="99">
        <v>4</v>
      </c>
      <c r="B11" s="26">
        <v>3</v>
      </c>
      <c r="C11" s="27" t="s">
        <v>39</v>
      </c>
      <c r="D11" s="28" t="s">
        <v>14</v>
      </c>
      <c r="E11" s="28" t="s">
        <v>15</v>
      </c>
      <c r="F11" s="28" t="s">
        <v>10</v>
      </c>
      <c r="G11" s="28" t="s">
        <v>11</v>
      </c>
      <c r="H11" s="5" t="s">
        <v>40</v>
      </c>
      <c r="I11" s="28" t="s">
        <v>41</v>
      </c>
      <c r="J11" s="4">
        <v>1151.4901149425289</v>
      </c>
      <c r="K11" s="8">
        <v>9210000</v>
      </c>
      <c r="L11" s="1">
        <v>475.74185800165753</v>
      </c>
      <c r="M11" s="162"/>
      <c r="N11" s="89"/>
      <c r="O11" s="142" t="s">
        <v>153</v>
      </c>
    </row>
    <row r="12" spans="1:15" ht="12.75">
      <c r="A12" s="99">
        <v>4</v>
      </c>
      <c r="B12" s="26">
        <v>3</v>
      </c>
      <c r="C12" s="27" t="s">
        <v>39</v>
      </c>
      <c r="D12" s="28" t="s">
        <v>14</v>
      </c>
      <c r="E12" s="28" t="s">
        <v>15</v>
      </c>
      <c r="F12" s="28" t="s">
        <v>10</v>
      </c>
      <c r="G12" s="28" t="s">
        <v>11</v>
      </c>
      <c r="H12" s="5" t="s">
        <v>40</v>
      </c>
      <c r="I12" s="28" t="s">
        <v>42</v>
      </c>
      <c r="J12" s="4">
        <v>1151.4901149425289</v>
      </c>
      <c r="K12" s="8">
        <v>9210000</v>
      </c>
      <c r="L12" s="1">
        <v>475.74185800165753</v>
      </c>
      <c r="M12" s="162"/>
      <c r="N12" s="89"/>
      <c r="O12" s="142" t="s">
        <v>153</v>
      </c>
    </row>
    <row r="13" spans="1:15" ht="13.5" thickBot="1">
      <c r="A13" s="105">
        <v>4</v>
      </c>
      <c r="B13" s="48">
        <v>3</v>
      </c>
      <c r="C13" s="49" t="s">
        <v>39</v>
      </c>
      <c r="D13" s="50" t="s">
        <v>14</v>
      </c>
      <c r="E13" s="50" t="s">
        <v>15</v>
      </c>
      <c r="F13" s="50" t="s">
        <v>10</v>
      </c>
      <c r="G13" s="50" t="s">
        <v>11</v>
      </c>
      <c r="H13" s="51" t="s">
        <v>40</v>
      </c>
      <c r="I13" s="50" t="s">
        <v>17</v>
      </c>
      <c r="J13" s="52">
        <v>1151.4901149425289</v>
      </c>
      <c r="K13" s="45">
        <v>9210000</v>
      </c>
      <c r="L13" s="46">
        <v>475.74185800165753</v>
      </c>
      <c r="M13" s="163"/>
      <c r="N13" s="90"/>
      <c r="O13" s="142" t="s">
        <v>153</v>
      </c>
    </row>
    <row r="14" spans="1:15" ht="12.75">
      <c r="A14" s="99">
        <v>5</v>
      </c>
      <c r="B14" s="10">
        <v>4</v>
      </c>
      <c r="C14" s="11" t="s">
        <v>45</v>
      </c>
      <c r="D14" s="9" t="s">
        <v>10</v>
      </c>
      <c r="E14" s="9" t="s">
        <v>11</v>
      </c>
      <c r="F14" s="9" t="s">
        <v>46</v>
      </c>
      <c r="G14" s="9" t="s">
        <v>15</v>
      </c>
      <c r="H14" s="7" t="s">
        <v>47</v>
      </c>
      <c r="I14" s="9" t="s">
        <v>17</v>
      </c>
      <c r="J14" s="4">
        <v>2273.475354330708</v>
      </c>
      <c r="K14" s="8">
        <v>9210000</v>
      </c>
      <c r="L14" s="1">
        <v>939.2936814262187</v>
      </c>
      <c r="M14" s="104" t="s">
        <v>126</v>
      </c>
      <c r="N14" s="155" t="s">
        <v>143</v>
      </c>
      <c r="O14" s="142" t="s">
        <v>153</v>
      </c>
    </row>
    <row r="15" spans="1:15" ht="12.75">
      <c r="A15" s="99">
        <v>5</v>
      </c>
      <c r="B15" s="10">
        <v>4</v>
      </c>
      <c r="C15" s="11" t="s">
        <v>48</v>
      </c>
      <c r="D15" s="9" t="s">
        <v>46</v>
      </c>
      <c r="E15" s="9" t="s">
        <v>15</v>
      </c>
      <c r="F15" s="9" t="s">
        <v>20</v>
      </c>
      <c r="G15" s="9" t="s">
        <v>11</v>
      </c>
      <c r="H15" s="7" t="s">
        <v>49</v>
      </c>
      <c r="I15" s="9" t="s">
        <v>17</v>
      </c>
      <c r="J15" s="4">
        <v>3283.908845144356</v>
      </c>
      <c r="K15" s="8">
        <v>9210000</v>
      </c>
      <c r="L15" s="1">
        <v>1356.7575398378715</v>
      </c>
      <c r="M15" s="104" t="s">
        <v>126</v>
      </c>
      <c r="N15" s="157"/>
      <c r="O15" s="142" t="s">
        <v>153</v>
      </c>
    </row>
    <row r="16" spans="1:15" ht="13.5" thickBot="1">
      <c r="A16" s="105">
        <v>5</v>
      </c>
      <c r="B16" s="54">
        <v>4</v>
      </c>
      <c r="C16" s="55" t="s">
        <v>48</v>
      </c>
      <c r="D16" s="56" t="s">
        <v>20</v>
      </c>
      <c r="E16" s="56" t="s">
        <v>11</v>
      </c>
      <c r="F16" s="56" t="s">
        <v>10</v>
      </c>
      <c r="G16" s="56" t="s">
        <v>11</v>
      </c>
      <c r="H16" s="57" t="s">
        <v>50</v>
      </c>
      <c r="I16" s="56" t="s">
        <v>17</v>
      </c>
      <c r="J16" s="52">
        <v>631.52093175853</v>
      </c>
      <c r="K16" s="45">
        <v>9210000</v>
      </c>
      <c r="L16" s="46">
        <v>260.91491150728297</v>
      </c>
      <c r="M16" s="110" t="s">
        <v>126</v>
      </c>
      <c r="N16" s="156"/>
      <c r="O16" s="142" t="s">
        <v>153</v>
      </c>
    </row>
    <row r="17" spans="1:15" ht="26.25" customHeight="1">
      <c r="A17" s="99">
        <v>6</v>
      </c>
      <c r="B17" s="10">
        <v>4</v>
      </c>
      <c r="C17" s="11" t="s">
        <v>52</v>
      </c>
      <c r="D17" s="9" t="s">
        <v>10</v>
      </c>
      <c r="E17" s="9" t="s">
        <v>11</v>
      </c>
      <c r="F17" s="9" t="s">
        <v>53</v>
      </c>
      <c r="G17" s="9" t="s">
        <v>43</v>
      </c>
      <c r="H17" s="7" t="s">
        <v>54</v>
      </c>
      <c r="I17" s="9" t="s">
        <v>17</v>
      </c>
      <c r="J17" s="4">
        <v>3283.908845144356</v>
      </c>
      <c r="K17" s="8">
        <v>9210000</v>
      </c>
      <c r="L17" s="1">
        <v>1356.7575398378715</v>
      </c>
      <c r="M17" s="161" t="s">
        <v>133</v>
      </c>
      <c r="N17" s="155" t="s">
        <v>136</v>
      </c>
      <c r="O17" s="142"/>
    </row>
    <row r="18" spans="1:15" ht="13.5" thickBot="1">
      <c r="A18" s="105">
        <v>6</v>
      </c>
      <c r="B18" s="54">
        <v>4</v>
      </c>
      <c r="C18" s="55" t="s">
        <v>52</v>
      </c>
      <c r="D18" s="56" t="s">
        <v>53</v>
      </c>
      <c r="E18" s="56" t="s">
        <v>43</v>
      </c>
      <c r="F18" s="56" t="s">
        <v>10</v>
      </c>
      <c r="G18" s="56" t="s">
        <v>11</v>
      </c>
      <c r="H18" s="57" t="s">
        <v>54</v>
      </c>
      <c r="I18" s="56" t="s">
        <v>17</v>
      </c>
      <c r="J18" s="52">
        <v>4294.342335958004</v>
      </c>
      <c r="K18" s="45">
        <v>9210000</v>
      </c>
      <c r="L18" s="46">
        <v>1774.221398249524</v>
      </c>
      <c r="M18" s="163"/>
      <c r="N18" s="156"/>
      <c r="O18" s="142"/>
    </row>
    <row r="19" spans="1:15" ht="39" customHeight="1">
      <c r="A19" s="99">
        <v>7</v>
      </c>
      <c r="B19" s="111">
        <v>4</v>
      </c>
      <c r="C19" s="112" t="s">
        <v>55</v>
      </c>
      <c r="D19" s="113" t="s">
        <v>10</v>
      </c>
      <c r="E19" s="113" t="s">
        <v>11</v>
      </c>
      <c r="F19" s="113" t="s">
        <v>56</v>
      </c>
      <c r="G19" s="113" t="s">
        <v>11</v>
      </c>
      <c r="H19" s="114" t="s">
        <v>57</v>
      </c>
      <c r="I19" s="113" t="s">
        <v>17</v>
      </c>
      <c r="J19" s="4">
        <v>1768.258608923884</v>
      </c>
      <c r="K19" s="8">
        <v>9210000</v>
      </c>
      <c r="L19" s="1">
        <v>730.5617522203923</v>
      </c>
      <c r="M19" s="161" t="s">
        <v>133</v>
      </c>
      <c r="N19" s="155" t="s">
        <v>129</v>
      </c>
      <c r="O19" s="154" t="s">
        <v>175</v>
      </c>
    </row>
    <row r="20" spans="1:15" ht="13.5" thickBot="1">
      <c r="A20" s="105">
        <v>7</v>
      </c>
      <c r="B20" s="54">
        <v>4</v>
      </c>
      <c r="C20" s="55" t="s">
        <v>55</v>
      </c>
      <c r="D20" s="56" t="s">
        <v>56</v>
      </c>
      <c r="E20" s="56" t="s">
        <v>11</v>
      </c>
      <c r="F20" s="56" t="s">
        <v>10</v>
      </c>
      <c r="G20" s="56" t="s">
        <v>11</v>
      </c>
      <c r="H20" s="57" t="s">
        <v>57</v>
      </c>
      <c r="I20" s="56" t="s">
        <v>17</v>
      </c>
      <c r="J20" s="52">
        <v>3536.517217847768</v>
      </c>
      <c r="K20" s="45">
        <v>9210000</v>
      </c>
      <c r="L20" s="46">
        <v>1461.1235044407847</v>
      </c>
      <c r="M20" s="163"/>
      <c r="N20" s="156"/>
      <c r="O20" s="154" t="s">
        <v>175</v>
      </c>
    </row>
    <row r="21" spans="1:15" ht="12.75">
      <c r="A21" s="99">
        <v>8</v>
      </c>
      <c r="B21" s="10">
        <v>5</v>
      </c>
      <c r="C21" s="11" t="s">
        <v>61</v>
      </c>
      <c r="D21" s="9" t="s">
        <v>33</v>
      </c>
      <c r="E21" s="9" t="s">
        <v>18</v>
      </c>
      <c r="F21" s="9" t="s">
        <v>62</v>
      </c>
      <c r="G21" s="9" t="s">
        <v>18</v>
      </c>
      <c r="H21" s="7" t="s">
        <v>63</v>
      </c>
      <c r="I21" s="9" t="s">
        <v>60</v>
      </c>
      <c r="J21" s="3">
        <v>862.8723770491805</v>
      </c>
      <c r="K21" s="8">
        <v>9080000</v>
      </c>
      <c r="L21" s="1">
        <v>412.56982532824816</v>
      </c>
      <c r="M21" s="104" t="s">
        <v>126</v>
      </c>
      <c r="N21" s="155" t="s">
        <v>143</v>
      </c>
      <c r="O21" s="142" t="s">
        <v>153</v>
      </c>
    </row>
    <row r="22" spans="1:15" ht="12.75">
      <c r="A22" s="99">
        <v>8</v>
      </c>
      <c r="B22" s="10">
        <v>5</v>
      </c>
      <c r="C22" s="11" t="s">
        <v>61</v>
      </c>
      <c r="D22" s="9" t="s">
        <v>33</v>
      </c>
      <c r="E22" s="9" t="s">
        <v>18</v>
      </c>
      <c r="F22" s="9" t="s">
        <v>62</v>
      </c>
      <c r="G22" s="9" t="s">
        <v>18</v>
      </c>
      <c r="H22" s="7" t="s">
        <v>63</v>
      </c>
      <c r="I22" s="9" t="s">
        <v>34</v>
      </c>
      <c r="J22" s="3">
        <v>862.8723770491805</v>
      </c>
      <c r="K22" s="8">
        <v>9210000</v>
      </c>
      <c r="L22" s="1">
        <v>356.4985079321956</v>
      </c>
      <c r="M22" s="104" t="s">
        <v>126</v>
      </c>
      <c r="N22" s="157"/>
      <c r="O22" s="142" t="s">
        <v>153</v>
      </c>
    </row>
    <row r="23" spans="1:15" ht="12.75">
      <c r="A23" s="99">
        <v>8</v>
      </c>
      <c r="B23" s="10">
        <v>5</v>
      </c>
      <c r="C23" s="11" t="s">
        <v>61</v>
      </c>
      <c r="D23" s="9" t="s">
        <v>62</v>
      </c>
      <c r="E23" s="9" t="s">
        <v>18</v>
      </c>
      <c r="F23" s="9" t="s">
        <v>33</v>
      </c>
      <c r="G23" s="9" t="s">
        <v>18</v>
      </c>
      <c r="H23" s="7" t="s">
        <v>63</v>
      </c>
      <c r="I23" s="9" t="s">
        <v>60</v>
      </c>
      <c r="J23" s="3">
        <v>1006.6844398907106</v>
      </c>
      <c r="K23" s="8">
        <v>9080000</v>
      </c>
      <c r="L23" s="1">
        <v>481.3314628829562</v>
      </c>
      <c r="M23" s="104" t="s">
        <v>126</v>
      </c>
      <c r="N23" s="157"/>
      <c r="O23" s="142" t="s">
        <v>153</v>
      </c>
    </row>
    <row r="24" spans="1:15" ht="13.5" thickBot="1">
      <c r="A24" s="105">
        <v>8</v>
      </c>
      <c r="B24" s="54">
        <v>5</v>
      </c>
      <c r="C24" s="55" t="s">
        <v>61</v>
      </c>
      <c r="D24" s="56" t="s">
        <v>62</v>
      </c>
      <c r="E24" s="56" t="s">
        <v>18</v>
      </c>
      <c r="F24" s="56" t="s">
        <v>33</v>
      </c>
      <c r="G24" s="56" t="s">
        <v>18</v>
      </c>
      <c r="H24" s="57" t="s">
        <v>63</v>
      </c>
      <c r="I24" s="56" t="s">
        <v>34</v>
      </c>
      <c r="J24" s="52">
        <v>1006.6844398907106</v>
      </c>
      <c r="K24" s="45">
        <v>9210000</v>
      </c>
      <c r="L24" s="46">
        <v>415.9149259208948</v>
      </c>
      <c r="M24" s="110" t="s">
        <v>126</v>
      </c>
      <c r="N24" s="156"/>
      <c r="O24" s="142" t="s">
        <v>153</v>
      </c>
    </row>
    <row r="25" spans="1:15" ht="52.5" customHeight="1">
      <c r="A25" s="99">
        <v>9</v>
      </c>
      <c r="B25" s="115">
        <v>6</v>
      </c>
      <c r="C25" s="116" t="s">
        <v>64</v>
      </c>
      <c r="D25" s="117" t="s">
        <v>10</v>
      </c>
      <c r="E25" s="118" t="s">
        <v>11</v>
      </c>
      <c r="F25" s="118" t="s">
        <v>56</v>
      </c>
      <c r="G25" s="118" t="s">
        <v>11</v>
      </c>
      <c r="H25" s="119" t="s">
        <v>65</v>
      </c>
      <c r="I25" s="118" t="s">
        <v>25</v>
      </c>
      <c r="J25" s="4">
        <v>512.9998992673992</v>
      </c>
      <c r="K25" s="8">
        <v>9010000</v>
      </c>
      <c r="L25" s="1">
        <v>245.28340976442757</v>
      </c>
      <c r="M25" s="161" t="s">
        <v>148</v>
      </c>
      <c r="N25" s="155" t="s">
        <v>137</v>
      </c>
      <c r="O25" s="154" t="s">
        <v>175</v>
      </c>
    </row>
    <row r="26" spans="1:15" ht="12.75">
      <c r="A26" s="99">
        <v>9</v>
      </c>
      <c r="B26" s="115">
        <v>6</v>
      </c>
      <c r="C26" s="116" t="s">
        <v>64</v>
      </c>
      <c r="D26" s="117" t="s">
        <v>10</v>
      </c>
      <c r="E26" s="118" t="s">
        <v>11</v>
      </c>
      <c r="F26" s="118" t="s">
        <v>56</v>
      </c>
      <c r="G26" s="118" t="s">
        <v>11</v>
      </c>
      <c r="H26" s="119" t="s">
        <v>65</v>
      </c>
      <c r="I26" s="118" t="s">
        <v>16</v>
      </c>
      <c r="J26" s="4">
        <v>512.9998992673992</v>
      </c>
      <c r="K26" s="8">
        <v>9210000</v>
      </c>
      <c r="L26" s="1">
        <v>211.9475643473644</v>
      </c>
      <c r="M26" s="162"/>
      <c r="N26" s="157"/>
      <c r="O26" s="154" t="s">
        <v>175</v>
      </c>
    </row>
    <row r="27" spans="1:15" ht="12.75">
      <c r="A27" s="99">
        <v>9</v>
      </c>
      <c r="B27" s="115">
        <v>6</v>
      </c>
      <c r="C27" s="116" t="s">
        <v>64</v>
      </c>
      <c r="D27" s="117" t="s">
        <v>10</v>
      </c>
      <c r="E27" s="118" t="s">
        <v>11</v>
      </c>
      <c r="F27" s="118" t="s">
        <v>56</v>
      </c>
      <c r="G27" s="118" t="s">
        <v>11</v>
      </c>
      <c r="H27" s="119" t="s">
        <v>65</v>
      </c>
      <c r="I27" s="118" t="s">
        <v>26</v>
      </c>
      <c r="J27" s="4">
        <v>512.9998992673992</v>
      </c>
      <c r="K27" s="8">
        <v>9086000</v>
      </c>
      <c r="L27" s="1">
        <v>245.28340976442757</v>
      </c>
      <c r="M27" s="162"/>
      <c r="N27" s="157"/>
      <c r="O27" s="154" t="s">
        <v>175</v>
      </c>
    </row>
    <row r="28" spans="1:15" ht="12.75">
      <c r="A28" s="99">
        <v>9</v>
      </c>
      <c r="B28" s="58">
        <v>6</v>
      </c>
      <c r="C28" s="29" t="s">
        <v>64</v>
      </c>
      <c r="D28" s="30" t="s">
        <v>10</v>
      </c>
      <c r="E28" s="12" t="s">
        <v>11</v>
      </c>
      <c r="F28" s="12" t="s">
        <v>56</v>
      </c>
      <c r="G28" s="12" t="s">
        <v>11</v>
      </c>
      <c r="H28" s="32" t="s">
        <v>65</v>
      </c>
      <c r="I28" s="12" t="s">
        <v>17</v>
      </c>
      <c r="J28" s="4">
        <v>512.9998992673992</v>
      </c>
      <c r="K28" s="8">
        <v>9210000</v>
      </c>
      <c r="L28" s="1">
        <v>211.9475643473644</v>
      </c>
      <c r="M28" s="162"/>
      <c r="N28" s="157"/>
      <c r="O28" s="154" t="s">
        <v>175</v>
      </c>
    </row>
    <row r="29" spans="1:15" ht="12.75">
      <c r="A29" s="99">
        <v>9</v>
      </c>
      <c r="B29" s="115">
        <v>6</v>
      </c>
      <c r="C29" s="29" t="s">
        <v>66</v>
      </c>
      <c r="D29" s="12" t="s">
        <v>56</v>
      </c>
      <c r="E29" s="12" t="s">
        <v>11</v>
      </c>
      <c r="F29" s="30" t="s">
        <v>10</v>
      </c>
      <c r="G29" s="12" t="s">
        <v>11</v>
      </c>
      <c r="H29" s="32" t="s">
        <v>65</v>
      </c>
      <c r="I29" s="12" t="s">
        <v>17</v>
      </c>
      <c r="J29" s="4">
        <v>1678.908761238761</v>
      </c>
      <c r="K29" s="8">
        <v>9210000</v>
      </c>
      <c r="L29" s="1">
        <v>693.6465742277379</v>
      </c>
      <c r="M29" s="162"/>
      <c r="N29" s="157"/>
      <c r="O29" s="154" t="s">
        <v>175</v>
      </c>
    </row>
    <row r="30" spans="1:15" ht="12.75">
      <c r="A30" s="99">
        <v>9</v>
      </c>
      <c r="B30" s="115">
        <v>6</v>
      </c>
      <c r="C30" s="116" t="s">
        <v>66</v>
      </c>
      <c r="D30" s="118" t="s">
        <v>56</v>
      </c>
      <c r="E30" s="118" t="s">
        <v>11</v>
      </c>
      <c r="F30" s="117" t="s">
        <v>10</v>
      </c>
      <c r="G30" s="118" t="s">
        <v>11</v>
      </c>
      <c r="H30" s="119" t="s">
        <v>65</v>
      </c>
      <c r="I30" s="118" t="s">
        <v>25</v>
      </c>
      <c r="J30" s="4">
        <v>559.6362537462536</v>
      </c>
      <c r="K30" s="8">
        <v>9010000</v>
      </c>
      <c r="L30" s="1">
        <v>267.5819015611937</v>
      </c>
      <c r="M30" s="162"/>
      <c r="N30" s="157"/>
      <c r="O30" s="154" t="s">
        <v>175</v>
      </c>
    </row>
    <row r="31" spans="1:15" ht="12.75">
      <c r="A31" s="99">
        <v>9</v>
      </c>
      <c r="B31" s="115">
        <v>6</v>
      </c>
      <c r="C31" s="116" t="s">
        <v>66</v>
      </c>
      <c r="D31" s="118" t="s">
        <v>56</v>
      </c>
      <c r="E31" s="118" t="s">
        <v>11</v>
      </c>
      <c r="F31" s="117" t="s">
        <v>10</v>
      </c>
      <c r="G31" s="118" t="s">
        <v>11</v>
      </c>
      <c r="H31" s="119" t="s">
        <v>65</v>
      </c>
      <c r="I31" s="118" t="s">
        <v>16</v>
      </c>
      <c r="J31" s="4">
        <v>559.6362537462536</v>
      </c>
      <c r="K31" s="8">
        <v>9210000</v>
      </c>
      <c r="L31" s="1">
        <v>231.2155247425793</v>
      </c>
      <c r="M31" s="162"/>
      <c r="N31" s="157"/>
      <c r="O31" s="154" t="s">
        <v>175</v>
      </c>
    </row>
    <row r="32" spans="1:15" ht="13.5" thickBot="1">
      <c r="A32" s="105">
        <v>9</v>
      </c>
      <c r="B32" s="120">
        <v>6</v>
      </c>
      <c r="C32" s="63" t="s">
        <v>66</v>
      </c>
      <c r="D32" s="65" t="s">
        <v>56</v>
      </c>
      <c r="E32" s="65" t="s">
        <v>11</v>
      </c>
      <c r="F32" s="64" t="s">
        <v>10</v>
      </c>
      <c r="G32" s="65" t="s">
        <v>11</v>
      </c>
      <c r="H32" s="69" t="s">
        <v>65</v>
      </c>
      <c r="I32" s="65" t="s">
        <v>26</v>
      </c>
      <c r="J32" s="52">
        <v>559.6362537462536</v>
      </c>
      <c r="K32" s="45">
        <v>9086000</v>
      </c>
      <c r="L32" s="46">
        <v>267.5819015611937</v>
      </c>
      <c r="M32" s="163"/>
      <c r="N32" s="156"/>
      <c r="O32" s="154" t="s">
        <v>175</v>
      </c>
    </row>
    <row r="33" spans="1:14" ht="26.25" customHeight="1">
      <c r="A33" s="99">
        <v>10</v>
      </c>
      <c r="B33" s="58">
        <v>6</v>
      </c>
      <c r="C33" s="29" t="s">
        <v>67</v>
      </c>
      <c r="D33" s="30" t="s">
        <v>10</v>
      </c>
      <c r="E33" s="12" t="s">
        <v>11</v>
      </c>
      <c r="F33" s="59" t="s">
        <v>68</v>
      </c>
      <c r="G33" s="60" t="s">
        <v>15</v>
      </c>
      <c r="H33" s="61" t="s">
        <v>69</v>
      </c>
      <c r="I33" s="60" t="s">
        <v>17</v>
      </c>
      <c r="J33" s="3">
        <v>1305.817925407925</v>
      </c>
      <c r="K33" s="8">
        <v>9210000</v>
      </c>
      <c r="L33" s="1">
        <v>539.5028910660184</v>
      </c>
      <c r="M33" s="161" t="s">
        <v>133</v>
      </c>
      <c r="N33" s="155" t="s">
        <v>138</v>
      </c>
    </row>
    <row r="34" spans="1:14" ht="13.5" thickBot="1">
      <c r="A34" s="105">
        <v>10</v>
      </c>
      <c r="B34" s="62">
        <v>7</v>
      </c>
      <c r="C34" s="63" t="s">
        <v>70</v>
      </c>
      <c r="D34" s="64" t="s">
        <v>68</v>
      </c>
      <c r="E34" s="65" t="s">
        <v>15</v>
      </c>
      <c r="F34" s="66" t="s">
        <v>10</v>
      </c>
      <c r="G34" s="67" t="s">
        <v>11</v>
      </c>
      <c r="H34" s="68" t="s">
        <v>69</v>
      </c>
      <c r="I34" s="67" t="s">
        <v>17</v>
      </c>
      <c r="J34" s="52">
        <v>2252.840774193549</v>
      </c>
      <c r="K34" s="45">
        <v>9210000</v>
      </c>
      <c r="L34" s="46">
        <v>930.7684380340719</v>
      </c>
      <c r="M34" s="163"/>
      <c r="N34" s="156"/>
    </row>
    <row r="35" spans="1:15" ht="26.25" customHeight="1">
      <c r="A35" s="99">
        <v>11</v>
      </c>
      <c r="B35" s="31">
        <v>7</v>
      </c>
      <c r="C35" s="29" t="s">
        <v>71</v>
      </c>
      <c r="D35" s="30" t="s">
        <v>10</v>
      </c>
      <c r="E35" s="12" t="s">
        <v>11</v>
      </c>
      <c r="F35" s="60" t="s">
        <v>58</v>
      </c>
      <c r="G35" s="60" t="s">
        <v>11</v>
      </c>
      <c r="H35" s="121" t="s">
        <v>72</v>
      </c>
      <c r="I35" s="60" t="s">
        <v>17</v>
      </c>
      <c r="J35" s="4">
        <v>2252.840774193549</v>
      </c>
      <c r="K35" s="8">
        <v>9210000</v>
      </c>
      <c r="L35" s="1">
        <v>930.7684380340719</v>
      </c>
      <c r="M35" s="161" t="s">
        <v>133</v>
      </c>
      <c r="N35" s="155" t="s">
        <v>130</v>
      </c>
      <c r="O35" s="154" t="s">
        <v>175</v>
      </c>
    </row>
    <row r="36" spans="1:15" ht="13.5" thickBot="1">
      <c r="A36" s="105">
        <v>11</v>
      </c>
      <c r="B36" s="62">
        <v>7</v>
      </c>
      <c r="C36" s="63" t="s">
        <v>71</v>
      </c>
      <c r="D36" s="65" t="s">
        <v>58</v>
      </c>
      <c r="E36" s="65" t="s">
        <v>11</v>
      </c>
      <c r="F36" s="66" t="s">
        <v>10</v>
      </c>
      <c r="G36" s="67" t="s">
        <v>11</v>
      </c>
      <c r="H36" s="122" t="s">
        <v>72</v>
      </c>
      <c r="I36" s="67" t="s">
        <v>17</v>
      </c>
      <c r="J36" s="52">
        <v>2252.840774193549</v>
      </c>
      <c r="K36" s="45">
        <v>9210000</v>
      </c>
      <c r="L36" s="46">
        <v>930.7684380340719</v>
      </c>
      <c r="M36" s="163"/>
      <c r="N36" s="156"/>
      <c r="O36" s="154" t="s">
        <v>175</v>
      </c>
    </row>
    <row r="37" spans="1:14" ht="12.75">
      <c r="A37" s="99">
        <v>12</v>
      </c>
      <c r="B37" s="31">
        <v>7</v>
      </c>
      <c r="C37" s="29" t="s">
        <v>73</v>
      </c>
      <c r="D37" s="30" t="s">
        <v>10</v>
      </c>
      <c r="E37" s="12" t="s">
        <v>11</v>
      </c>
      <c r="F37" s="12" t="s">
        <v>14</v>
      </c>
      <c r="G37" s="12" t="s">
        <v>15</v>
      </c>
      <c r="H37" s="32" t="s">
        <v>74</v>
      </c>
      <c r="I37" s="12" t="s">
        <v>75</v>
      </c>
      <c r="J37" s="4">
        <v>1126.4203870967742</v>
      </c>
      <c r="K37" s="8">
        <v>5570000</v>
      </c>
      <c r="L37" s="1">
        <v>463.3015027303008</v>
      </c>
      <c r="M37" s="104" t="s">
        <v>127</v>
      </c>
      <c r="N37" s="168" t="s">
        <v>150</v>
      </c>
    </row>
    <row r="38" spans="1:14" ht="12.75">
      <c r="A38" s="99">
        <v>12</v>
      </c>
      <c r="B38" s="31">
        <v>7</v>
      </c>
      <c r="C38" s="29" t="s">
        <v>73</v>
      </c>
      <c r="D38" s="30" t="s">
        <v>10</v>
      </c>
      <c r="E38" s="12" t="s">
        <v>11</v>
      </c>
      <c r="F38" s="12" t="s">
        <v>14</v>
      </c>
      <c r="G38" s="12" t="s">
        <v>15</v>
      </c>
      <c r="H38" s="32" t="s">
        <v>74</v>
      </c>
      <c r="I38" s="12" t="s">
        <v>31</v>
      </c>
      <c r="J38" s="4">
        <v>1126.4203870967742</v>
      </c>
      <c r="K38" s="8">
        <v>5570000</v>
      </c>
      <c r="L38" s="1">
        <v>463.3015027303008</v>
      </c>
      <c r="M38" s="104"/>
      <c r="N38" s="169"/>
    </row>
    <row r="39" spans="1:13" ht="12.75">
      <c r="A39" s="99">
        <v>12</v>
      </c>
      <c r="B39" s="31">
        <v>7</v>
      </c>
      <c r="C39" s="29" t="s">
        <v>73</v>
      </c>
      <c r="D39" s="30" t="s">
        <v>10</v>
      </c>
      <c r="E39" s="12" t="s">
        <v>11</v>
      </c>
      <c r="F39" s="12" t="s">
        <v>14</v>
      </c>
      <c r="G39" s="12" t="s">
        <v>15</v>
      </c>
      <c r="H39" s="32" t="s">
        <v>74</v>
      </c>
      <c r="I39" s="12" t="s">
        <v>19</v>
      </c>
      <c r="J39" s="4">
        <v>1126.4203870967742</v>
      </c>
      <c r="K39" s="8">
        <v>5570000</v>
      </c>
      <c r="L39" s="1">
        <v>463.3015027303008</v>
      </c>
      <c r="M39" s="104"/>
    </row>
    <row r="40" spans="1:13" ht="12.75">
      <c r="A40" s="99">
        <v>12</v>
      </c>
      <c r="B40" s="31">
        <v>7</v>
      </c>
      <c r="C40" s="29" t="s">
        <v>73</v>
      </c>
      <c r="D40" s="12" t="s">
        <v>14</v>
      </c>
      <c r="E40" s="12" t="s">
        <v>15</v>
      </c>
      <c r="F40" s="30" t="s">
        <v>10</v>
      </c>
      <c r="G40" s="12" t="s">
        <v>11</v>
      </c>
      <c r="H40" s="32" t="s">
        <v>74</v>
      </c>
      <c r="I40" s="12" t="s">
        <v>75</v>
      </c>
      <c r="J40" s="4">
        <v>1220.2887526881723</v>
      </c>
      <c r="K40" s="8">
        <v>5570000</v>
      </c>
      <c r="L40" s="1">
        <v>501.9099612911593</v>
      </c>
      <c r="M40" s="104"/>
    </row>
    <row r="41" spans="1:13" ht="12.75">
      <c r="A41" s="99">
        <v>12</v>
      </c>
      <c r="B41" s="31">
        <v>7</v>
      </c>
      <c r="C41" s="29" t="s">
        <v>73</v>
      </c>
      <c r="D41" s="12" t="s">
        <v>14</v>
      </c>
      <c r="E41" s="12" t="s">
        <v>15</v>
      </c>
      <c r="F41" s="30" t="s">
        <v>10</v>
      </c>
      <c r="G41" s="12" t="s">
        <v>11</v>
      </c>
      <c r="H41" s="32" t="s">
        <v>74</v>
      </c>
      <c r="I41" s="12" t="s">
        <v>31</v>
      </c>
      <c r="J41" s="4">
        <v>1220.2887526881723</v>
      </c>
      <c r="K41" s="8">
        <v>5570000</v>
      </c>
      <c r="L41" s="1">
        <v>501.9099612911593</v>
      </c>
      <c r="M41" s="104"/>
    </row>
    <row r="42" spans="1:14" ht="13.5" thickBot="1">
      <c r="A42" s="105">
        <v>12</v>
      </c>
      <c r="B42" s="62">
        <v>7</v>
      </c>
      <c r="C42" s="63" t="s">
        <v>73</v>
      </c>
      <c r="D42" s="65" t="s">
        <v>14</v>
      </c>
      <c r="E42" s="65" t="s">
        <v>15</v>
      </c>
      <c r="F42" s="64" t="s">
        <v>10</v>
      </c>
      <c r="G42" s="65" t="s">
        <v>11</v>
      </c>
      <c r="H42" s="69" t="s">
        <v>74</v>
      </c>
      <c r="I42" s="65" t="s">
        <v>19</v>
      </c>
      <c r="J42" s="52">
        <v>1220.2887526881723</v>
      </c>
      <c r="K42" s="45">
        <v>5570000</v>
      </c>
      <c r="L42" s="46">
        <v>501.9099612911593</v>
      </c>
      <c r="M42" s="110"/>
      <c r="N42" s="47"/>
    </row>
    <row r="43" spans="1:15" ht="12.75" customHeight="1">
      <c r="A43" s="99">
        <v>13</v>
      </c>
      <c r="B43" s="33">
        <v>8</v>
      </c>
      <c r="C43" s="34" t="s">
        <v>76</v>
      </c>
      <c r="D43" s="35" t="s">
        <v>10</v>
      </c>
      <c r="E43" s="35" t="s">
        <v>11</v>
      </c>
      <c r="F43" s="35" t="s">
        <v>77</v>
      </c>
      <c r="G43" s="35" t="s">
        <v>23</v>
      </c>
      <c r="H43" s="36" t="s">
        <v>78</v>
      </c>
      <c r="I43" s="35" t="s">
        <v>12</v>
      </c>
      <c r="J43" s="4">
        <v>2422.7031898041464</v>
      </c>
      <c r="K43" s="8">
        <v>5570000</v>
      </c>
      <c r="L43" s="1">
        <v>996.4681404592882</v>
      </c>
      <c r="M43" s="164" t="s">
        <v>127</v>
      </c>
      <c r="N43" s="158" t="s">
        <v>139</v>
      </c>
      <c r="O43" s="142" t="s">
        <v>154</v>
      </c>
    </row>
    <row r="44" spans="1:15" ht="12.75">
      <c r="A44" s="99">
        <v>13</v>
      </c>
      <c r="B44" s="33">
        <v>8</v>
      </c>
      <c r="C44" s="34" t="s">
        <v>76</v>
      </c>
      <c r="D44" s="35" t="s">
        <v>10</v>
      </c>
      <c r="E44" s="35" t="s">
        <v>11</v>
      </c>
      <c r="F44" s="35" t="s">
        <v>77</v>
      </c>
      <c r="G44" s="35" t="s">
        <v>23</v>
      </c>
      <c r="H44" s="36" t="s">
        <v>78</v>
      </c>
      <c r="I44" s="35" t="s">
        <v>13</v>
      </c>
      <c r="J44" s="4">
        <v>2422.7031898041464</v>
      </c>
      <c r="K44" s="8">
        <v>5570000</v>
      </c>
      <c r="L44" s="1">
        <v>996.4681404592882</v>
      </c>
      <c r="M44" s="165" t="s">
        <v>123</v>
      </c>
      <c r="N44" s="159"/>
      <c r="O44" s="142" t="s">
        <v>154</v>
      </c>
    </row>
    <row r="45" spans="1:15" ht="12.75">
      <c r="A45" s="99">
        <v>13</v>
      </c>
      <c r="B45" s="33">
        <v>8</v>
      </c>
      <c r="C45" s="34" t="s">
        <v>76</v>
      </c>
      <c r="D45" s="35" t="s">
        <v>77</v>
      </c>
      <c r="E45" s="35" t="s">
        <v>23</v>
      </c>
      <c r="F45" s="35" t="s">
        <v>10</v>
      </c>
      <c r="G45" s="35" t="s">
        <v>11</v>
      </c>
      <c r="H45" s="36" t="s">
        <v>78</v>
      </c>
      <c r="I45" s="35" t="s">
        <v>12</v>
      </c>
      <c r="J45" s="4">
        <v>2312.580317540321</v>
      </c>
      <c r="K45" s="8">
        <v>5570000</v>
      </c>
      <c r="L45" s="1">
        <v>951.1741340747749</v>
      </c>
      <c r="M45" s="165" t="s">
        <v>123</v>
      </c>
      <c r="N45" s="159"/>
      <c r="O45" s="142" t="s">
        <v>154</v>
      </c>
    </row>
    <row r="46" spans="1:15" ht="13.5" thickBot="1">
      <c r="A46" s="105">
        <v>13</v>
      </c>
      <c r="B46" s="70">
        <v>8</v>
      </c>
      <c r="C46" s="71" t="s">
        <v>76</v>
      </c>
      <c r="D46" s="72" t="s">
        <v>77</v>
      </c>
      <c r="E46" s="72" t="s">
        <v>23</v>
      </c>
      <c r="F46" s="72" t="s">
        <v>10</v>
      </c>
      <c r="G46" s="72" t="s">
        <v>11</v>
      </c>
      <c r="H46" s="73" t="s">
        <v>78</v>
      </c>
      <c r="I46" s="72" t="s">
        <v>13</v>
      </c>
      <c r="J46" s="52">
        <v>2312.580317540321</v>
      </c>
      <c r="K46" s="45">
        <v>5570000</v>
      </c>
      <c r="L46" s="46">
        <v>951.1741340747749</v>
      </c>
      <c r="M46" s="166" t="s">
        <v>123</v>
      </c>
      <c r="N46" s="160"/>
      <c r="O46" s="142" t="s">
        <v>154</v>
      </c>
    </row>
    <row r="47" spans="1:15" ht="26.25" customHeight="1">
      <c r="A47" s="99">
        <v>14</v>
      </c>
      <c r="B47" s="33">
        <v>8</v>
      </c>
      <c r="C47" s="34" t="s">
        <v>79</v>
      </c>
      <c r="D47" s="35" t="s">
        <v>10</v>
      </c>
      <c r="E47" s="35" t="s">
        <v>11</v>
      </c>
      <c r="F47" s="35" t="s">
        <v>14</v>
      </c>
      <c r="G47" s="35" t="s">
        <v>15</v>
      </c>
      <c r="H47" s="36" t="s">
        <v>80</v>
      </c>
      <c r="I47" s="35" t="s">
        <v>17</v>
      </c>
      <c r="J47" s="4">
        <v>2642.9489343317955</v>
      </c>
      <c r="K47" s="8">
        <v>9210000</v>
      </c>
      <c r="L47" s="1">
        <v>1091.9428836653663</v>
      </c>
      <c r="M47" s="161" t="s">
        <v>133</v>
      </c>
      <c r="N47" s="155" t="s">
        <v>131</v>
      </c>
      <c r="O47" s="142" t="s">
        <v>153</v>
      </c>
    </row>
    <row r="48" spans="1:15" ht="12.75">
      <c r="A48" s="99">
        <v>14</v>
      </c>
      <c r="B48" s="33">
        <v>8</v>
      </c>
      <c r="C48" s="34" t="s">
        <v>79</v>
      </c>
      <c r="D48" s="35" t="s">
        <v>14</v>
      </c>
      <c r="E48" s="35" t="s">
        <v>15</v>
      </c>
      <c r="F48" s="35" t="s">
        <v>81</v>
      </c>
      <c r="G48" s="35" t="s">
        <v>15</v>
      </c>
      <c r="H48" s="36" t="s">
        <v>80</v>
      </c>
      <c r="I48" s="35" t="s">
        <v>17</v>
      </c>
      <c r="J48" s="4">
        <v>1321.4744671658977</v>
      </c>
      <c r="K48" s="8">
        <v>9210000</v>
      </c>
      <c r="L48" s="1">
        <v>545.9714418326831</v>
      </c>
      <c r="M48" s="162"/>
      <c r="N48" s="157"/>
      <c r="O48" s="142" t="s">
        <v>153</v>
      </c>
    </row>
    <row r="49" spans="1:15" ht="12.75">
      <c r="A49" s="99">
        <v>14</v>
      </c>
      <c r="B49" s="33">
        <v>8</v>
      </c>
      <c r="C49" s="34" t="s">
        <v>79</v>
      </c>
      <c r="D49" s="35" t="s">
        <v>81</v>
      </c>
      <c r="E49" s="35" t="s">
        <v>15</v>
      </c>
      <c r="F49" s="35" t="s">
        <v>14</v>
      </c>
      <c r="G49" s="35" t="s">
        <v>15</v>
      </c>
      <c r="H49" s="36" t="s">
        <v>80</v>
      </c>
      <c r="I49" s="35" t="s">
        <v>17</v>
      </c>
      <c r="J49" s="4">
        <v>1101.2287226382482</v>
      </c>
      <c r="K49" s="8">
        <v>9210000</v>
      </c>
      <c r="L49" s="1">
        <v>454.976201527236</v>
      </c>
      <c r="M49" s="162"/>
      <c r="N49" s="157"/>
      <c r="O49" s="142" t="s">
        <v>153</v>
      </c>
    </row>
    <row r="50" spans="1:15" ht="13.5" thickBot="1">
      <c r="A50" s="105">
        <v>14</v>
      </c>
      <c r="B50" s="70">
        <v>8</v>
      </c>
      <c r="C50" s="71" t="s">
        <v>79</v>
      </c>
      <c r="D50" s="72" t="s">
        <v>14</v>
      </c>
      <c r="E50" s="72" t="s">
        <v>15</v>
      </c>
      <c r="F50" s="72" t="s">
        <v>10</v>
      </c>
      <c r="G50" s="72" t="s">
        <v>11</v>
      </c>
      <c r="H50" s="73" t="s">
        <v>80</v>
      </c>
      <c r="I50" s="72" t="s">
        <v>17</v>
      </c>
      <c r="J50" s="52">
        <v>3303.6861679147446</v>
      </c>
      <c r="K50" s="45">
        <v>9210000</v>
      </c>
      <c r="L50" s="46">
        <v>1364.928604581708</v>
      </c>
      <c r="M50" s="163"/>
      <c r="N50" s="156"/>
      <c r="O50" s="142" t="s">
        <v>153</v>
      </c>
    </row>
    <row r="51" spans="1:15" ht="12.75">
      <c r="A51" s="99">
        <v>15</v>
      </c>
      <c r="B51" s="33">
        <v>8</v>
      </c>
      <c r="C51" s="34" t="s">
        <v>82</v>
      </c>
      <c r="D51" s="35" t="s">
        <v>10</v>
      </c>
      <c r="E51" s="35" t="s">
        <v>11</v>
      </c>
      <c r="F51" s="35" t="s">
        <v>14</v>
      </c>
      <c r="G51" s="35" t="s">
        <v>15</v>
      </c>
      <c r="H51" s="36" t="s">
        <v>83</v>
      </c>
      <c r="I51" s="35" t="s">
        <v>17</v>
      </c>
      <c r="J51" s="4">
        <v>1431.5973394297228</v>
      </c>
      <c r="K51" s="8">
        <v>9210000</v>
      </c>
      <c r="L51" s="1">
        <v>591.4690619854068</v>
      </c>
      <c r="M51" s="104" t="s">
        <v>126</v>
      </c>
      <c r="N51" s="155" t="s">
        <v>143</v>
      </c>
      <c r="O51" s="142" t="s">
        <v>153</v>
      </c>
    </row>
    <row r="52" spans="1:15" ht="13.5" thickBot="1">
      <c r="A52" s="105">
        <v>15</v>
      </c>
      <c r="B52" s="70">
        <v>8</v>
      </c>
      <c r="C52" s="71" t="s">
        <v>82</v>
      </c>
      <c r="D52" s="72" t="s">
        <v>14</v>
      </c>
      <c r="E52" s="72" t="s">
        <v>15</v>
      </c>
      <c r="F52" s="72" t="s">
        <v>10</v>
      </c>
      <c r="G52" s="72" t="s">
        <v>11</v>
      </c>
      <c r="H52" s="73" t="s">
        <v>83</v>
      </c>
      <c r="I52" s="72" t="s">
        <v>17</v>
      </c>
      <c r="J52" s="52">
        <v>1651.8430839573723</v>
      </c>
      <c r="K52" s="45">
        <v>9210000</v>
      </c>
      <c r="L52" s="46">
        <v>682.464302290854</v>
      </c>
      <c r="M52" s="110" t="s">
        <v>126</v>
      </c>
      <c r="N52" s="156"/>
      <c r="O52" s="142" t="s">
        <v>153</v>
      </c>
    </row>
    <row r="53" spans="1:15" ht="26.25" customHeight="1">
      <c r="A53" s="99">
        <v>16</v>
      </c>
      <c r="B53" s="33">
        <v>8</v>
      </c>
      <c r="C53" s="34" t="s">
        <v>84</v>
      </c>
      <c r="D53" s="35" t="s">
        <v>10</v>
      </c>
      <c r="E53" s="35" t="s">
        <v>11</v>
      </c>
      <c r="F53" s="35" t="s">
        <v>21</v>
      </c>
      <c r="G53" s="35" t="s">
        <v>22</v>
      </c>
      <c r="H53" s="36" t="s">
        <v>85</v>
      </c>
      <c r="I53" s="35" t="s">
        <v>17</v>
      </c>
      <c r="J53" s="4">
        <v>2202.4574452764964</v>
      </c>
      <c r="K53" s="8">
        <v>9210000</v>
      </c>
      <c r="L53" s="1">
        <v>909.952403054472</v>
      </c>
      <c r="M53" s="161" t="s">
        <v>133</v>
      </c>
      <c r="N53" s="155" t="s">
        <v>144</v>
      </c>
      <c r="O53" s="142" t="s">
        <v>153</v>
      </c>
    </row>
    <row r="54" spans="1:15" ht="13.5" thickBot="1">
      <c r="A54" s="105">
        <v>16</v>
      </c>
      <c r="B54" s="70">
        <v>8</v>
      </c>
      <c r="C54" s="71" t="s">
        <v>84</v>
      </c>
      <c r="D54" s="72" t="s">
        <v>21</v>
      </c>
      <c r="E54" s="72" t="s">
        <v>22</v>
      </c>
      <c r="F54" s="72" t="s">
        <v>10</v>
      </c>
      <c r="G54" s="72" t="s">
        <v>11</v>
      </c>
      <c r="H54" s="73" t="s">
        <v>85</v>
      </c>
      <c r="I54" s="72" t="s">
        <v>17</v>
      </c>
      <c r="J54" s="52">
        <v>2422.7031898041464</v>
      </c>
      <c r="K54" s="45">
        <v>9210000</v>
      </c>
      <c r="L54" s="46">
        <v>1000.9476433599194</v>
      </c>
      <c r="M54" s="163"/>
      <c r="N54" s="156"/>
      <c r="O54" s="142" t="s">
        <v>153</v>
      </c>
    </row>
    <row r="55" spans="1:15" ht="26.25" customHeight="1">
      <c r="A55" s="99">
        <v>17</v>
      </c>
      <c r="B55" s="33">
        <v>8</v>
      </c>
      <c r="C55" s="34" t="s">
        <v>86</v>
      </c>
      <c r="D55" s="35" t="s">
        <v>10</v>
      </c>
      <c r="E55" s="35" t="s">
        <v>11</v>
      </c>
      <c r="F55" s="35" t="s">
        <v>21</v>
      </c>
      <c r="G55" s="35" t="s">
        <v>22</v>
      </c>
      <c r="H55" s="36" t="s">
        <v>87</v>
      </c>
      <c r="I55" s="35" t="s">
        <v>88</v>
      </c>
      <c r="J55" s="4">
        <v>1211.3515949020732</v>
      </c>
      <c r="K55" s="8">
        <v>9210000</v>
      </c>
      <c r="L55" s="1">
        <v>500.4738216799597</v>
      </c>
      <c r="M55" s="104" t="s">
        <v>126</v>
      </c>
      <c r="N55" s="155" t="s">
        <v>145</v>
      </c>
      <c r="O55" s="142" t="s">
        <v>153</v>
      </c>
    </row>
    <row r="56" spans="1:15" ht="13.5" thickBot="1">
      <c r="A56" s="105">
        <v>17</v>
      </c>
      <c r="B56" s="70">
        <v>8</v>
      </c>
      <c r="C56" s="71" t="s">
        <v>86</v>
      </c>
      <c r="D56" s="72" t="s">
        <v>10</v>
      </c>
      <c r="E56" s="72" t="s">
        <v>11</v>
      </c>
      <c r="F56" s="72" t="s">
        <v>21</v>
      </c>
      <c r="G56" s="72" t="s">
        <v>22</v>
      </c>
      <c r="H56" s="73" t="s">
        <v>87</v>
      </c>
      <c r="I56" s="72" t="s">
        <v>17</v>
      </c>
      <c r="J56" s="52">
        <v>1211.3515949020732</v>
      </c>
      <c r="K56" s="45">
        <v>9210000</v>
      </c>
      <c r="L56" s="46">
        <v>500.4738216799597</v>
      </c>
      <c r="M56" s="110" t="s">
        <v>126</v>
      </c>
      <c r="N56" s="156"/>
      <c r="O56" s="142" t="s">
        <v>153</v>
      </c>
    </row>
    <row r="57" spans="1:15" ht="26.25" customHeight="1">
      <c r="A57" s="99">
        <v>18</v>
      </c>
      <c r="B57" s="33">
        <v>8</v>
      </c>
      <c r="C57" s="34" t="s">
        <v>89</v>
      </c>
      <c r="D57" s="35" t="s">
        <v>21</v>
      </c>
      <c r="E57" s="35" t="s">
        <v>22</v>
      </c>
      <c r="F57" s="35" t="s">
        <v>10</v>
      </c>
      <c r="G57" s="35" t="s">
        <v>11</v>
      </c>
      <c r="H57" s="36" t="s">
        <v>90</v>
      </c>
      <c r="I57" s="35" t="s">
        <v>88</v>
      </c>
      <c r="J57" s="4">
        <v>1101.2287226382482</v>
      </c>
      <c r="K57" s="8">
        <v>9210000</v>
      </c>
      <c r="L57" s="1">
        <v>454.976201527236</v>
      </c>
      <c r="M57" s="161" t="s">
        <v>133</v>
      </c>
      <c r="N57" s="155" t="s">
        <v>144</v>
      </c>
      <c r="O57" s="142" t="s">
        <v>153</v>
      </c>
    </row>
    <row r="58" spans="1:15" ht="13.5" thickBot="1">
      <c r="A58" s="105">
        <v>18</v>
      </c>
      <c r="B58" s="70">
        <v>8</v>
      </c>
      <c r="C58" s="71" t="s">
        <v>89</v>
      </c>
      <c r="D58" s="72" t="s">
        <v>21</v>
      </c>
      <c r="E58" s="72" t="s">
        <v>22</v>
      </c>
      <c r="F58" s="72" t="s">
        <v>10</v>
      </c>
      <c r="G58" s="72" t="s">
        <v>11</v>
      </c>
      <c r="H58" s="73" t="s">
        <v>90</v>
      </c>
      <c r="I58" s="72" t="s">
        <v>17</v>
      </c>
      <c r="J58" s="52">
        <v>1101.2287226382482</v>
      </c>
      <c r="K58" s="45">
        <v>9210000</v>
      </c>
      <c r="L58" s="46">
        <v>454.976201527236</v>
      </c>
      <c r="M58" s="163"/>
      <c r="N58" s="156"/>
      <c r="O58" s="142" t="s">
        <v>153</v>
      </c>
    </row>
    <row r="59" spans="1:14" ht="26.25" thickBot="1">
      <c r="A59" s="105">
        <v>19</v>
      </c>
      <c r="B59" s="70">
        <v>8</v>
      </c>
      <c r="C59" s="71" t="s">
        <v>91</v>
      </c>
      <c r="D59" s="72" t="s">
        <v>10</v>
      </c>
      <c r="E59" s="72" t="s">
        <v>11</v>
      </c>
      <c r="F59" s="72" t="s">
        <v>53</v>
      </c>
      <c r="G59" s="72" t="s">
        <v>43</v>
      </c>
      <c r="H59" s="73" t="s">
        <v>92</v>
      </c>
      <c r="I59" s="72" t="s">
        <v>17</v>
      </c>
      <c r="J59" s="52">
        <v>3083.4404233870946</v>
      </c>
      <c r="K59" s="45">
        <v>9210000</v>
      </c>
      <c r="L59" s="46">
        <v>1273.9333642762606</v>
      </c>
      <c r="M59" s="110" t="s">
        <v>126</v>
      </c>
      <c r="N59" s="92" t="s">
        <v>140</v>
      </c>
    </row>
    <row r="60" spans="1:14" ht="26.25" thickBot="1">
      <c r="A60" s="105">
        <v>20</v>
      </c>
      <c r="B60" s="70">
        <v>8</v>
      </c>
      <c r="C60" s="71" t="s">
        <v>93</v>
      </c>
      <c r="D60" s="72" t="s">
        <v>53</v>
      </c>
      <c r="E60" s="72" t="s">
        <v>43</v>
      </c>
      <c r="F60" s="72" t="s">
        <v>10</v>
      </c>
      <c r="G60" s="72" t="s">
        <v>11</v>
      </c>
      <c r="H60" s="73" t="s">
        <v>94</v>
      </c>
      <c r="I60" s="72" t="s">
        <v>17</v>
      </c>
      <c r="J60" s="52">
        <v>3303.6861679147446</v>
      </c>
      <c r="K60" s="45">
        <v>9210000</v>
      </c>
      <c r="L60" s="46">
        <v>1364.928604581708</v>
      </c>
      <c r="M60" s="123" t="s">
        <v>133</v>
      </c>
      <c r="N60" s="88" t="s">
        <v>140</v>
      </c>
    </row>
    <row r="61" spans="1:15" ht="38.25">
      <c r="A61" s="99">
        <v>21</v>
      </c>
      <c r="B61" s="124">
        <v>9</v>
      </c>
      <c r="C61" s="37" t="s">
        <v>95</v>
      </c>
      <c r="D61" s="38" t="s">
        <v>10</v>
      </c>
      <c r="E61" s="38" t="s">
        <v>11</v>
      </c>
      <c r="F61" s="38" t="s">
        <v>24</v>
      </c>
      <c r="G61" s="38" t="s">
        <v>22</v>
      </c>
      <c r="H61" s="22" t="s">
        <v>96</v>
      </c>
      <c r="I61" s="38" t="s">
        <v>25</v>
      </c>
      <c r="J61" s="4">
        <v>181.39089746362944</v>
      </c>
      <c r="K61" s="8">
        <v>9010000</v>
      </c>
      <c r="L61" s="1">
        <v>86.72940851186661</v>
      </c>
      <c r="M61" s="161" t="s">
        <v>148</v>
      </c>
      <c r="N61" s="87" t="s">
        <v>141</v>
      </c>
      <c r="O61" s="142" t="s">
        <v>153</v>
      </c>
    </row>
    <row r="62" spans="1:15" ht="12.75">
      <c r="A62" s="99">
        <v>21</v>
      </c>
      <c r="B62" s="39">
        <v>9</v>
      </c>
      <c r="C62" s="125" t="s">
        <v>95</v>
      </c>
      <c r="D62" s="126" t="s">
        <v>10</v>
      </c>
      <c r="E62" s="126" t="s">
        <v>11</v>
      </c>
      <c r="F62" s="126" t="s">
        <v>24</v>
      </c>
      <c r="G62" s="126" t="s">
        <v>22</v>
      </c>
      <c r="H62" s="127" t="s">
        <v>96</v>
      </c>
      <c r="I62" s="126" t="s">
        <v>29</v>
      </c>
      <c r="J62" s="4">
        <v>181.39089746362944</v>
      </c>
      <c r="K62" s="8">
        <v>5800000</v>
      </c>
      <c r="L62" s="1">
        <v>85.5305906870841</v>
      </c>
      <c r="M62" s="162"/>
      <c r="N62" s="87" t="s">
        <v>142</v>
      </c>
      <c r="O62" s="142" t="s">
        <v>153</v>
      </c>
    </row>
    <row r="63" spans="1:15" ht="12.75">
      <c r="A63" s="99">
        <v>21</v>
      </c>
      <c r="B63" s="39">
        <v>9</v>
      </c>
      <c r="C63" s="125" t="s">
        <v>95</v>
      </c>
      <c r="D63" s="126" t="s">
        <v>10</v>
      </c>
      <c r="E63" s="126" t="s">
        <v>11</v>
      </c>
      <c r="F63" s="126" t="s">
        <v>24</v>
      </c>
      <c r="G63" s="126" t="s">
        <v>22</v>
      </c>
      <c r="H63" s="127" t="s">
        <v>96</v>
      </c>
      <c r="I63" s="126" t="s">
        <v>16</v>
      </c>
      <c r="J63" s="4">
        <v>181.39089746362944</v>
      </c>
      <c r="K63" s="8">
        <v>9210000</v>
      </c>
      <c r="L63" s="1">
        <v>74.94223481739766</v>
      </c>
      <c r="M63" s="162"/>
      <c r="O63" s="142" t="s">
        <v>153</v>
      </c>
    </row>
    <row r="64" spans="1:15" ht="12.75">
      <c r="A64" s="99">
        <v>21</v>
      </c>
      <c r="B64" s="124">
        <v>9</v>
      </c>
      <c r="C64" s="37" t="s">
        <v>95</v>
      </c>
      <c r="D64" s="38" t="s">
        <v>10</v>
      </c>
      <c r="E64" s="38" t="s">
        <v>11</v>
      </c>
      <c r="F64" s="38" t="s">
        <v>24</v>
      </c>
      <c r="G64" s="38" t="s">
        <v>22</v>
      </c>
      <c r="H64" s="22" t="s">
        <v>96</v>
      </c>
      <c r="I64" s="38" t="s">
        <v>59</v>
      </c>
      <c r="J64" s="4">
        <v>181.39089746362944</v>
      </c>
      <c r="K64" s="8">
        <v>9210000</v>
      </c>
      <c r="L64" s="1">
        <v>74.94223481739766</v>
      </c>
      <c r="M64" s="162"/>
      <c r="O64" s="142" t="s">
        <v>153</v>
      </c>
    </row>
    <row r="65" spans="1:15" ht="12.75">
      <c r="A65" s="99">
        <v>21</v>
      </c>
      <c r="B65" s="124">
        <v>9</v>
      </c>
      <c r="C65" s="37" t="s">
        <v>95</v>
      </c>
      <c r="D65" s="38" t="s">
        <v>10</v>
      </c>
      <c r="E65" s="38" t="s">
        <v>11</v>
      </c>
      <c r="F65" s="38" t="s">
        <v>24</v>
      </c>
      <c r="G65" s="38" t="s">
        <v>22</v>
      </c>
      <c r="H65" s="22" t="s">
        <v>96</v>
      </c>
      <c r="I65" s="38" t="s">
        <v>17</v>
      </c>
      <c r="J65" s="4">
        <v>181.39089746362944</v>
      </c>
      <c r="K65" s="8">
        <v>9210000</v>
      </c>
      <c r="L65" s="1">
        <v>74.94223481739766</v>
      </c>
      <c r="M65" s="162"/>
      <c r="O65" s="142" t="s">
        <v>153</v>
      </c>
    </row>
    <row r="66" spans="1:15" ht="12.75">
      <c r="A66" s="99">
        <v>21</v>
      </c>
      <c r="B66" s="39">
        <v>9</v>
      </c>
      <c r="C66" s="37" t="s">
        <v>95</v>
      </c>
      <c r="D66" s="38" t="s">
        <v>10</v>
      </c>
      <c r="E66" s="38" t="s">
        <v>11</v>
      </c>
      <c r="F66" s="38" t="s">
        <v>24</v>
      </c>
      <c r="G66" s="38" t="s">
        <v>22</v>
      </c>
      <c r="H66" s="22" t="s">
        <v>96</v>
      </c>
      <c r="I66" s="38" t="s">
        <v>51</v>
      </c>
      <c r="J66" s="4">
        <v>181.39089746362944</v>
      </c>
      <c r="K66" s="8">
        <v>9210000</v>
      </c>
      <c r="L66" s="1">
        <v>74.94223481739766</v>
      </c>
      <c r="M66" s="162"/>
      <c r="O66" s="142" t="s">
        <v>153</v>
      </c>
    </row>
    <row r="67" spans="1:15" ht="38.25">
      <c r="A67" s="99">
        <v>21</v>
      </c>
      <c r="B67" s="39">
        <v>9</v>
      </c>
      <c r="C67" s="125" t="s">
        <v>95</v>
      </c>
      <c r="D67" s="126" t="s">
        <v>97</v>
      </c>
      <c r="E67" s="126" t="s">
        <v>22</v>
      </c>
      <c r="F67" s="126" t="s">
        <v>10</v>
      </c>
      <c r="G67" s="126" t="s">
        <v>11</v>
      </c>
      <c r="H67" s="127" t="s">
        <v>96</v>
      </c>
      <c r="I67" s="126" t="s">
        <v>35</v>
      </c>
      <c r="J67" s="4">
        <v>544.1726923908883</v>
      </c>
      <c r="K67" s="8">
        <v>5900000</v>
      </c>
      <c r="L67" s="1">
        <v>256.5917720612523</v>
      </c>
      <c r="M67" s="162"/>
      <c r="N67" s="87" t="s">
        <v>141</v>
      </c>
      <c r="O67" s="142" t="s">
        <v>153</v>
      </c>
    </row>
    <row r="68" spans="1:15" ht="12.75">
      <c r="A68" s="99">
        <v>21</v>
      </c>
      <c r="B68" s="124">
        <v>9</v>
      </c>
      <c r="C68" s="37" t="s">
        <v>95</v>
      </c>
      <c r="D68" s="38" t="s">
        <v>97</v>
      </c>
      <c r="E68" s="38" t="s">
        <v>22</v>
      </c>
      <c r="F68" s="38" t="s">
        <v>10</v>
      </c>
      <c r="G68" s="38" t="s">
        <v>11</v>
      </c>
      <c r="H68" s="22" t="s">
        <v>96</v>
      </c>
      <c r="I68" s="38" t="s">
        <v>17</v>
      </c>
      <c r="J68" s="4">
        <v>544.1726923908883</v>
      </c>
      <c r="K68" s="8">
        <v>9210000</v>
      </c>
      <c r="L68" s="1">
        <v>224.82670445219296</v>
      </c>
      <c r="M68" s="162"/>
      <c r="O68" s="142" t="s">
        <v>153</v>
      </c>
    </row>
    <row r="69" spans="1:15" ht="12.75">
      <c r="A69" s="99">
        <v>21</v>
      </c>
      <c r="B69" s="124">
        <v>9</v>
      </c>
      <c r="C69" s="37" t="s">
        <v>98</v>
      </c>
      <c r="D69" s="38" t="s">
        <v>97</v>
      </c>
      <c r="E69" s="38" t="s">
        <v>22</v>
      </c>
      <c r="F69" s="38" t="s">
        <v>10</v>
      </c>
      <c r="G69" s="38" t="s">
        <v>11</v>
      </c>
      <c r="H69" s="22" t="s">
        <v>96</v>
      </c>
      <c r="I69" s="38" t="s">
        <v>25</v>
      </c>
      <c r="J69" s="4">
        <v>310.9558242233648</v>
      </c>
      <c r="K69" s="8">
        <v>9010000</v>
      </c>
      <c r="L69" s="1">
        <v>148.6789860203428</v>
      </c>
      <c r="M69" s="162"/>
      <c r="O69" s="142" t="s">
        <v>153</v>
      </c>
    </row>
    <row r="70" spans="1:15" ht="12.75">
      <c r="A70" s="99">
        <v>21</v>
      </c>
      <c r="B70" s="39">
        <v>9</v>
      </c>
      <c r="C70" s="125" t="s">
        <v>98</v>
      </c>
      <c r="D70" s="126" t="s">
        <v>97</v>
      </c>
      <c r="E70" s="126" t="s">
        <v>22</v>
      </c>
      <c r="F70" s="126" t="s">
        <v>10</v>
      </c>
      <c r="G70" s="126" t="s">
        <v>11</v>
      </c>
      <c r="H70" s="127" t="s">
        <v>96</v>
      </c>
      <c r="I70" s="126" t="s">
        <v>29</v>
      </c>
      <c r="J70" s="4">
        <v>310.9558242233648</v>
      </c>
      <c r="K70" s="8">
        <v>5800000</v>
      </c>
      <c r="L70" s="1">
        <v>146.62386974928705</v>
      </c>
      <c r="M70" s="162"/>
      <c r="O70" s="142" t="s">
        <v>153</v>
      </c>
    </row>
    <row r="71" spans="1:15" ht="12.75">
      <c r="A71" s="99">
        <v>21</v>
      </c>
      <c r="B71" s="39">
        <v>9</v>
      </c>
      <c r="C71" s="125" t="s">
        <v>98</v>
      </c>
      <c r="D71" s="126" t="s">
        <v>97</v>
      </c>
      <c r="E71" s="126" t="s">
        <v>22</v>
      </c>
      <c r="F71" s="126" t="s">
        <v>10</v>
      </c>
      <c r="G71" s="126" t="s">
        <v>11</v>
      </c>
      <c r="H71" s="127" t="s">
        <v>96</v>
      </c>
      <c r="I71" s="126" t="s">
        <v>16</v>
      </c>
      <c r="J71" s="4">
        <v>310.9558242233648</v>
      </c>
      <c r="K71" s="8">
        <v>9210000</v>
      </c>
      <c r="L71" s="1">
        <v>128.47240254411028</v>
      </c>
      <c r="M71" s="162"/>
      <c r="O71" s="142" t="s">
        <v>153</v>
      </c>
    </row>
    <row r="72" spans="1:15" ht="13.5" thickBot="1">
      <c r="A72" s="105">
        <v>21</v>
      </c>
      <c r="B72" s="74">
        <v>9</v>
      </c>
      <c r="C72" s="75" t="s">
        <v>98</v>
      </c>
      <c r="D72" s="76" t="s">
        <v>97</v>
      </c>
      <c r="E72" s="76" t="s">
        <v>22</v>
      </c>
      <c r="F72" s="76" t="s">
        <v>10</v>
      </c>
      <c r="G72" s="76" t="s">
        <v>11</v>
      </c>
      <c r="H72" s="77" t="s">
        <v>96</v>
      </c>
      <c r="I72" s="76" t="s">
        <v>59</v>
      </c>
      <c r="J72" s="52">
        <v>310.9558242233648</v>
      </c>
      <c r="K72" s="45">
        <v>9210000</v>
      </c>
      <c r="L72" s="46">
        <v>128.47240254411028</v>
      </c>
      <c r="M72" s="163"/>
      <c r="N72" s="47"/>
      <c r="O72" s="142" t="s">
        <v>153</v>
      </c>
    </row>
    <row r="73" spans="1:15" ht="25.5">
      <c r="A73" s="99">
        <v>22</v>
      </c>
      <c r="B73" s="39">
        <v>9</v>
      </c>
      <c r="C73" s="37" t="s">
        <v>100</v>
      </c>
      <c r="D73" s="38" t="s">
        <v>10</v>
      </c>
      <c r="E73" s="38" t="s">
        <v>11</v>
      </c>
      <c r="F73" s="38" t="s">
        <v>44</v>
      </c>
      <c r="G73" s="38" t="s">
        <v>15</v>
      </c>
      <c r="H73" s="22" t="s">
        <v>101</v>
      </c>
      <c r="I73" s="38" t="s">
        <v>17</v>
      </c>
      <c r="J73" s="4">
        <v>1554.779121116824</v>
      </c>
      <c r="K73" s="8">
        <v>9210000</v>
      </c>
      <c r="L73" s="1">
        <v>642.3620127205514</v>
      </c>
      <c r="M73" s="104" t="s">
        <v>126</v>
      </c>
      <c r="N73" s="91" t="s">
        <v>143</v>
      </c>
      <c r="O73" s="142" t="s">
        <v>154</v>
      </c>
    </row>
    <row r="74" spans="1:15" ht="13.5" thickBot="1">
      <c r="A74" s="105">
        <v>22</v>
      </c>
      <c r="B74" s="74">
        <v>9</v>
      </c>
      <c r="C74" s="75" t="s">
        <v>100</v>
      </c>
      <c r="D74" s="76" t="s">
        <v>44</v>
      </c>
      <c r="E74" s="76" t="s">
        <v>15</v>
      </c>
      <c r="F74" s="76" t="s">
        <v>10</v>
      </c>
      <c r="G74" s="76" t="s">
        <v>11</v>
      </c>
      <c r="H74" s="77" t="s">
        <v>101</v>
      </c>
      <c r="I74" s="76" t="s">
        <v>17</v>
      </c>
      <c r="J74" s="52">
        <v>2021.2128574518713</v>
      </c>
      <c r="K74" s="45">
        <v>9210000</v>
      </c>
      <c r="L74" s="46">
        <v>835.0706165367169</v>
      </c>
      <c r="M74" s="110" t="s">
        <v>126</v>
      </c>
      <c r="N74" s="47"/>
      <c r="O74" s="142" t="s">
        <v>154</v>
      </c>
    </row>
    <row r="75" spans="1:15" ht="12.75">
      <c r="A75" s="128">
        <v>23</v>
      </c>
      <c r="B75" s="124">
        <v>9</v>
      </c>
      <c r="C75" s="37" t="s">
        <v>102</v>
      </c>
      <c r="D75" s="38" t="s">
        <v>10</v>
      </c>
      <c r="E75" s="38" t="s">
        <v>11</v>
      </c>
      <c r="F75" s="38" t="s">
        <v>30</v>
      </c>
      <c r="G75" s="38" t="s">
        <v>15</v>
      </c>
      <c r="H75" s="22" t="s">
        <v>103</v>
      </c>
      <c r="I75" s="38" t="s">
        <v>17</v>
      </c>
      <c r="J75" s="4">
        <v>932.8674726700943</v>
      </c>
      <c r="K75" s="8">
        <v>9210000</v>
      </c>
      <c r="L75" s="1">
        <v>385.4172076323308</v>
      </c>
      <c r="M75" s="104" t="s">
        <v>126</v>
      </c>
      <c r="N75" s="155" t="s">
        <v>143</v>
      </c>
      <c r="O75" s="142" t="s">
        <v>153</v>
      </c>
    </row>
    <row r="76" spans="1:15" ht="12.75">
      <c r="A76" s="128">
        <v>23</v>
      </c>
      <c r="B76" s="124">
        <v>9</v>
      </c>
      <c r="C76" s="37" t="s">
        <v>104</v>
      </c>
      <c r="D76" s="38" t="s">
        <v>30</v>
      </c>
      <c r="E76" s="38" t="s">
        <v>15</v>
      </c>
      <c r="F76" s="38" t="s">
        <v>10</v>
      </c>
      <c r="G76" s="38" t="s">
        <v>11</v>
      </c>
      <c r="H76" s="22" t="s">
        <v>105</v>
      </c>
      <c r="I76" s="38" t="s">
        <v>106</v>
      </c>
      <c r="J76" s="4">
        <v>621.9116484467296</v>
      </c>
      <c r="K76" s="8">
        <v>9210000</v>
      </c>
      <c r="L76" s="1">
        <v>256.94480508822056</v>
      </c>
      <c r="M76" s="104" t="s">
        <v>126</v>
      </c>
      <c r="N76" s="157"/>
      <c r="O76" s="142" t="s">
        <v>153</v>
      </c>
    </row>
    <row r="77" spans="1:15" ht="13.5" thickBot="1">
      <c r="A77" s="105">
        <v>23</v>
      </c>
      <c r="B77" s="74">
        <v>9</v>
      </c>
      <c r="C77" s="75" t="s">
        <v>104</v>
      </c>
      <c r="D77" s="76" t="s">
        <v>30</v>
      </c>
      <c r="E77" s="76" t="s">
        <v>15</v>
      </c>
      <c r="F77" s="76" t="s">
        <v>10</v>
      </c>
      <c r="G77" s="76" t="s">
        <v>11</v>
      </c>
      <c r="H77" s="77" t="s">
        <v>105</v>
      </c>
      <c r="I77" s="76" t="s">
        <v>17</v>
      </c>
      <c r="J77" s="52">
        <v>621.9116484467296</v>
      </c>
      <c r="K77" s="45">
        <v>9210000</v>
      </c>
      <c r="L77" s="46">
        <v>256.94480508822056</v>
      </c>
      <c r="M77" s="110" t="s">
        <v>126</v>
      </c>
      <c r="N77" s="156"/>
      <c r="O77" s="142" t="s">
        <v>153</v>
      </c>
    </row>
    <row r="78" spans="1:15" ht="12.75">
      <c r="A78" s="128">
        <v>24</v>
      </c>
      <c r="B78" s="39">
        <v>9</v>
      </c>
      <c r="C78" s="37" t="s">
        <v>107</v>
      </c>
      <c r="D78" s="38" t="s">
        <v>10</v>
      </c>
      <c r="E78" s="38" t="s">
        <v>11</v>
      </c>
      <c r="F78" s="38" t="s">
        <v>14</v>
      </c>
      <c r="G78" s="38" t="s">
        <v>15</v>
      </c>
      <c r="H78" s="22" t="s">
        <v>108</v>
      </c>
      <c r="I78" s="38" t="s">
        <v>17</v>
      </c>
      <c r="J78" s="4">
        <v>2021.2128574518713</v>
      </c>
      <c r="K78" s="8">
        <v>9210000</v>
      </c>
      <c r="L78" s="1">
        <v>835.0706165367169</v>
      </c>
      <c r="M78" s="104" t="s">
        <v>123</v>
      </c>
      <c r="N78" s="155" t="s">
        <v>143</v>
      </c>
      <c r="O78" s="142" t="s">
        <v>153</v>
      </c>
    </row>
    <row r="79" spans="1:15" ht="13.5" thickBot="1">
      <c r="A79" s="105">
        <v>24</v>
      </c>
      <c r="B79" s="74">
        <v>9</v>
      </c>
      <c r="C79" s="75" t="s">
        <v>107</v>
      </c>
      <c r="D79" s="76" t="s">
        <v>14</v>
      </c>
      <c r="E79" s="76" t="s">
        <v>15</v>
      </c>
      <c r="F79" s="76" t="s">
        <v>10</v>
      </c>
      <c r="G79" s="76" t="s">
        <v>11</v>
      </c>
      <c r="H79" s="77" t="s">
        <v>109</v>
      </c>
      <c r="I79" s="76" t="s">
        <v>17</v>
      </c>
      <c r="J79" s="52">
        <v>2021.2128574518713</v>
      </c>
      <c r="K79" s="45">
        <v>9210000</v>
      </c>
      <c r="L79" s="46">
        <v>835.0706165367169</v>
      </c>
      <c r="M79" s="110" t="s">
        <v>123</v>
      </c>
      <c r="N79" s="156"/>
      <c r="O79" s="142" t="s">
        <v>153</v>
      </c>
    </row>
    <row r="80" spans="1:15" ht="12.75" customHeight="1">
      <c r="A80" s="128">
        <v>25</v>
      </c>
      <c r="B80" s="129">
        <v>10</v>
      </c>
      <c r="C80" s="130" t="s">
        <v>110</v>
      </c>
      <c r="D80" s="131" t="s">
        <v>10</v>
      </c>
      <c r="E80" s="131" t="s">
        <v>11</v>
      </c>
      <c r="F80" s="131" t="s">
        <v>111</v>
      </c>
      <c r="G80" s="131" t="s">
        <v>23</v>
      </c>
      <c r="H80" s="132" t="s">
        <v>78</v>
      </c>
      <c r="I80" s="131" t="s">
        <v>112</v>
      </c>
      <c r="J80" s="4">
        <v>778.2696924355772</v>
      </c>
      <c r="K80" s="8">
        <v>5570000</v>
      </c>
      <c r="L80" s="1">
        <v>320.10563921360733</v>
      </c>
      <c r="M80" s="164" t="s">
        <v>127</v>
      </c>
      <c r="N80" s="158" t="s">
        <v>128</v>
      </c>
      <c r="O80" s="142" t="s">
        <v>154</v>
      </c>
    </row>
    <row r="81" spans="1:15" ht="12.75">
      <c r="A81" s="128">
        <v>25</v>
      </c>
      <c r="B81" s="129">
        <v>10</v>
      </c>
      <c r="C81" s="133" t="s">
        <v>110</v>
      </c>
      <c r="D81" s="134" t="s">
        <v>10</v>
      </c>
      <c r="E81" s="134" t="s">
        <v>11</v>
      </c>
      <c r="F81" s="134" t="s">
        <v>111</v>
      </c>
      <c r="G81" s="134" t="s">
        <v>23</v>
      </c>
      <c r="H81" s="135" t="s">
        <v>78</v>
      </c>
      <c r="I81" s="134" t="s">
        <v>75</v>
      </c>
      <c r="J81" s="4">
        <v>778.2696924355772</v>
      </c>
      <c r="K81" s="8">
        <v>5570000</v>
      </c>
      <c r="L81" s="1">
        <v>320.10563921360733</v>
      </c>
      <c r="M81" s="165"/>
      <c r="N81" s="171"/>
      <c r="O81" s="142" t="s">
        <v>154</v>
      </c>
    </row>
    <row r="82" spans="1:15" ht="12.75">
      <c r="A82" s="128">
        <v>25</v>
      </c>
      <c r="B82" s="129">
        <v>10</v>
      </c>
      <c r="C82" s="130" t="s">
        <v>110</v>
      </c>
      <c r="D82" s="131" t="s">
        <v>10</v>
      </c>
      <c r="E82" s="131" t="s">
        <v>11</v>
      </c>
      <c r="F82" s="131" t="s">
        <v>111</v>
      </c>
      <c r="G82" s="131" t="s">
        <v>23</v>
      </c>
      <c r="H82" s="132" t="s">
        <v>78</v>
      </c>
      <c r="I82" s="131" t="s">
        <v>12</v>
      </c>
      <c r="J82" s="4">
        <v>778.2696924355772</v>
      </c>
      <c r="K82" s="8">
        <v>5570000</v>
      </c>
      <c r="L82" s="1">
        <v>320.10563921360733</v>
      </c>
      <c r="M82" s="165"/>
      <c r="N82" s="171"/>
      <c r="O82" s="142" t="s">
        <v>154</v>
      </c>
    </row>
    <row r="83" spans="1:15" ht="12.75">
      <c r="A83" s="128">
        <v>25</v>
      </c>
      <c r="B83" s="136">
        <v>10</v>
      </c>
      <c r="C83" s="133" t="s">
        <v>110</v>
      </c>
      <c r="D83" s="134" t="s">
        <v>111</v>
      </c>
      <c r="E83" s="134" t="s">
        <v>23</v>
      </c>
      <c r="F83" s="134" t="s">
        <v>10</v>
      </c>
      <c r="G83" s="134" t="s">
        <v>11</v>
      </c>
      <c r="H83" s="135" t="s">
        <v>78</v>
      </c>
      <c r="I83" s="134" t="s">
        <v>112</v>
      </c>
      <c r="J83" s="4">
        <v>901.1543807148789</v>
      </c>
      <c r="K83" s="8">
        <v>5570000</v>
      </c>
      <c r="L83" s="1">
        <v>370.64863487891375</v>
      </c>
      <c r="M83" s="165"/>
      <c r="N83" s="171"/>
      <c r="O83" s="142" t="s">
        <v>154</v>
      </c>
    </row>
    <row r="84" spans="1:15" ht="12.75">
      <c r="A84" s="128">
        <v>25</v>
      </c>
      <c r="B84" s="136">
        <v>10</v>
      </c>
      <c r="C84" s="133" t="s">
        <v>110</v>
      </c>
      <c r="D84" s="134" t="s">
        <v>111</v>
      </c>
      <c r="E84" s="134" t="s">
        <v>23</v>
      </c>
      <c r="F84" s="134" t="s">
        <v>10</v>
      </c>
      <c r="G84" s="134" t="s">
        <v>11</v>
      </c>
      <c r="H84" s="135" t="s">
        <v>78</v>
      </c>
      <c r="I84" s="134" t="s">
        <v>75</v>
      </c>
      <c r="J84" s="4">
        <v>901.1543807148789</v>
      </c>
      <c r="K84" s="8">
        <v>5570000</v>
      </c>
      <c r="L84" s="1">
        <v>370.64863487891375</v>
      </c>
      <c r="M84" s="165"/>
      <c r="N84" s="171"/>
      <c r="O84" s="142" t="s">
        <v>154</v>
      </c>
    </row>
    <row r="85" spans="1:15" ht="13.5" thickBot="1">
      <c r="A85" s="105">
        <v>25</v>
      </c>
      <c r="B85" s="137">
        <v>10</v>
      </c>
      <c r="C85" s="138" t="s">
        <v>110</v>
      </c>
      <c r="D85" s="139" t="s">
        <v>111</v>
      </c>
      <c r="E85" s="139" t="s">
        <v>23</v>
      </c>
      <c r="F85" s="139" t="s">
        <v>10</v>
      </c>
      <c r="G85" s="139" t="s">
        <v>11</v>
      </c>
      <c r="H85" s="140" t="s">
        <v>78</v>
      </c>
      <c r="I85" s="139" t="s">
        <v>12</v>
      </c>
      <c r="J85" s="52">
        <v>901.1543807148789</v>
      </c>
      <c r="K85" s="45">
        <v>5570000</v>
      </c>
      <c r="L85" s="46">
        <v>370.64863487891375</v>
      </c>
      <c r="M85" s="166"/>
      <c r="N85" s="172"/>
      <c r="O85" s="142" t="s">
        <v>154</v>
      </c>
    </row>
    <row r="86" spans="1:15" ht="12.75">
      <c r="A86" s="128">
        <v>26</v>
      </c>
      <c r="B86" s="14">
        <v>11</v>
      </c>
      <c r="C86" s="15" t="s">
        <v>113</v>
      </c>
      <c r="D86" s="14" t="s">
        <v>10</v>
      </c>
      <c r="E86" s="14" t="s">
        <v>11</v>
      </c>
      <c r="F86" s="14" t="s">
        <v>44</v>
      </c>
      <c r="G86" s="14" t="s">
        <v>15</v>
      </c>
      <c r="H86" s="16" t="s">
        <v>114</v>
      </c>
      <c r="I86" s="14" t="s">
        <v>88</v>
      </c>
      <c r="J86" s="4">
        <v>560.8979946524063</v>
      </c>
      <c r="K86" s="8">
        <v>9210000</v>
      </c>
      <c r="L86" s="1">
        <v>231.73681707085927</v>
      </c>
      <c r="M86" s="86" t="s">
        <v>126</v>
      </c>
      <c r="N86" s="155" t="s">
        <v>143</v>
      </c>
      <c r="O86" s="153" t="s">
        <v>154</v>
      </c>
    </row>
    <row r="87" spans="1:15" ht="13.5" thickBot="1">
      <c r="A87" s="105">
        <v>26</v>
      </c>
      <c r="B87" s="78">
        <v>11</v>
      </c>
      <c r="C87" s="79" t="s">
        <v>113</v>
      </c>
      <c r="D87" s="78" t="s">
        <v>44</v>
      </c>
      <c r="E87" s="78" t="s">
        <v>15</v>
      </c>
      <c r="F87" s="78" t="s">
        <v>10</v>
      </c>
      <c r="G87" s="78" t="s">
        <v>11</v>
      </c>
      <c r="H87" s="80" t="s">
        <v>114</v>
      </c>
      <c r="I87" s="78" t="s">
        <v>88</v>
      </c>
      <c r="J87" s="52">
        <v>785.2571925133688</v>
      </c>
      <c r="K87" s="45">
        <v>9210000</v>
      </c>
      <c r="L87" s="46">
        <v>324.43154389920295</v>
      </c>
      <c r="M87" s="110" t="s">
        <v>126</v>
      </c>
      <c r="N87" s="156"/>
      <c r="O87" s="153" t="s">
        <v>154</v>
      </c>
    </row>
    <row r="88" spans="1:15" ht="26.25" thickBot="1">
      <c r="A88" s="105">
        <v>27</v>
      </c>
      <c r="B88" s="78">
        <v>11</v>
      </c>
      <c r="C88" s="79" t="s">
        <v>115</v>
      </c>
      <c r="D88" s="78" t="s">
        <v>21</v>
      </c>
      <c r="E88" s="78" t="s">
        <v>22</v>
      </c>
      <c r="F88" s="78" t="s">
        <v>10</v>
      </c>
      <c r="G88" s="78" t="s">
        <v>11</v>
      </c>
      <c r="H88" s="80" t="s">
        <v>116</v>
      </c>
      <c r="I88" s="78" t="s">
        <v>17</v>
      </c>
      <c r="J88" s="52">
        <v>1233.975588235294</v>
      </c>
      <c r="K88" s="45">
        <v>9210000</v>
      </c>
      <c r="L88" s="46">
        <v>509.8209975558905</v>
      </c>
      <c r="M88" s="110" t="s">
        <v>126</v>
      </c>
      <c r="N88" s="88" t="s">
        <v>132</v>
      </c>
      <c r="O88" s="142" t="s">
        <v>153</v>
      </c>
    </row>
    <row r="89" spans="1:15" ht="12.75">
      <c r="A89" s="128">
        <v>28</v>
      </c>
      <c r="B89" s="13">
        <v>12</v>
      </c>
      <c r="C89" s="20" t="s">
        <v>117</v>
      </c>
      <c r="D89" s="17" t="s">
        <v>10</v>
      </c>
      <c r="E89" s="18" t="s">
        <v>11</v>
      </c>
      <c r="F89" s="18" t="s">
        <v>14</v>
      </c>
      <c r="G89" s="18" t="s">
        <v>15</v>
      </c>
      <c r="H89" s="19" t="s">
        <v>118</v>
      </c>
      <c r="I89" s="18" t="s">
        <v>42</v>
      </c>
      <c r="J89" s="2">
        <v>973.5147162162156</v>
      </c>
      <c r="K89" s="8">
        <v>9210000</v>
      </c>
      <c r="L89" s="1">
        <v>402.21074751282106</v>
      </c>
      <c r="M89" s="161" t="s">
        <v>133</v>
      </c>
      <c r="N89" s="155" t="s">
        <v>143</v>
      </c>
      <c r="O89" s="142" t="s">
        <v>153</v>
      </c>
    </row>
    <row r="90" spans="1:15" ht="13.5" thickBot="1">
      <c r="A90" s="105">
        <v>28</v>
      </c>
      <c r="B90" s="78">
        <v>12</v>
      </c>
      <c r="C90" s="81" t="s">
        <v>117</v>
      </c>
      <c r="D90" s="82" t="s">
        <v>10</v>
      </c>
      <c r="E90" s="83" t="s">
        <v>11</v>
      </c>
      <c r="F90" s="83" t="s">
        <v>14</v>
      </c>
      <c r="G90" s="83" t="s">
        <v>15</v>
      </c>
      <c r="H90" s="84" t="s">
        <v>118</v>
      </c>
      <c r="I90" s="83" t="s">
        <v>17</v>
      </c>
      <c r="J90" s="44">
        <v>973.5147162162156</v>
      </c>
      <c r="K90" s="45">
        <v>9210000</v>
      </c>
      <c r="L90" s="46">
        <v>402.21074751282106</v>
      </c>
      <c r="M90" s="163"/>
      <c r="N90" s="156"/>
      <c r="O90" s="142" t="s">
        <v>153</v>
      </c>
    </row>
    <row r="91" spans="1:15" ht="12.75">
      <c r="A91" s="128">
        <v>29</v>
      </c>
      <c r="B91" s="13">
        <v>12</v>
      </c>
      <c r="C91" s="20" t="s">
        <v>119</v>
      </c>
      <c r="D91" s="18" t="s">
        <v>14</v>
      </c>
      <c r="E91" s="18" t="s">
        <v>15</v>
      </c>
      <c r="F91" s="17" t="s">
        <v>10</v>
      </c>
      <c r="G91" s="18" t="s">
        <v>11</v>
      </c>
      <c r="H91" s="19" t="s">
        <v>120</v>
      </c>
      <c r="I91" s="18" t="s">
        <v>42</v>
      </c>
      <c r="J91" s="2">
        <v>1416.0214054054045</v>
      </c>
      <c r="K91" s="8">
        <v>9210000</v>
      </c>
      <c r="L91" s="1">
        <v>585.0338145641033</v>
      </c>
      <c r="M91" s="161" t="s">
        <v>133</v>
      </c>
      <c r="N91" s="155" t="s">
        <v>143</v>
      </c>
      <c r="O91" s="142" t="s">
        <v>153</v>
      </c>
    </row>
    <row r="92" spans="1:15" ht="13.5" thickBot="1">
      <c r="A92" s="105">
        <v>29</v>
      </c>
      <c r="B92" s="78">
        <v>12</v>
      </c>
      <c r="C92" s="81" t="s">
        <v>119</v>
      </c>
      <c r="D92" s="83" t="s">
        <v>14</v>
      </c>
      <c r="E92" s="83" t="s">
        <v>15</v>
      </c>
      <c r="F92" s="82" t="s">
        <v>10</v>
      </c>
      <c r="G92" s="83" t="s">
        <v>11</v>
      </c>
      <c r="H92" s="84" t="s">
        <v>120</v>
      </c>
      <c r="I92" s="83" t="s">
        <v>17</v>
      </c>
      <c r="J92" s="44">
        <v>1416.0214054054045</v>
      </c>
      <c r="K92" s="45">
        <v>9210000</v>
      </c>
      <c r="L92" s="46">
        <v>585.0338145641033</v>
      </c>
      <c r="M92" s="163"/>
      <c r="N92" s="156"/>
      <c r="O92" s="142" t="s">
        <v>153</v>
      </c>
    </row>
    <row r="93" spans="1:15" ht="12.75">
      <c r="A93" s="42">
        <v>30</v>
      </c>
      <c r="B93" s="13">
        <v>12</v>
      </c>
      <c r="C93" s="20" t="s">
        <v>121</v>
      </c>
      <c r="D93" s="17" t="s">
        <v>10</v>
      </c>
      <c r="E93" s="18" t="s">
        <v>11</v>
      </c>
      <c r="F93" s="18" t="s">
        <v>33</v>
      </c>
      <c r="G93" s="18" t="s">
        <v>18</v>
      </c>
      <c r="H93" s="19" t="s">
        <v>122</v>
      </c>
      <c r="I93" s="18" t="s">
        <v>99</v>
      </c>
      <c r="J93" s="2">
        <v>973.5147162162156</v>
      </c>
      <c r="K93" s="8">
        <v>5570000</v>
      </c>
      <c r="L93" s="1">
        <v>400.41074905925467</v>
      </c>
      <c r="M93" s="21" t="s">
        <v>126</v>
      </c>
      <c r="N93" s="168" t="s">
        <v>134</v>
      </c>
      <c r="O93" s="143" t="s">
        <v>155</v>
      </c>
    </row>
    <row r="94" spans="1:15" ht="13.5" thickBot="1">
      <c r="A94" s="53">
        <v>30</v>
      </c>
      <c r="B94" s="78">
        <v>12</v>
      </c>
      <c r="C94" s="81" t="s">
        <v>121</v>
      </c>
      <c r="D94" s="82" t="s">
        <v>10</v>
      </c>
      <c r="E94" s="83" t="s">
        <v>11</v>
      </c>
      <c r="F94" s="83" t="s">
        <v>33</v>
      </c>
      <c r="G94" s="83" t="s">
        <v>18</v>
      </c>
      <c r="H94" s="84" t="s">
        <v>122</v>
      </c>
      <c r="I94" s="83" t="s">
        <v>32</v>
      </c>
      <c r="J94" s="44">
        <v>973.5147162162156</v>
      </c>
      <c r="K94" s="45">
        <v>5570000</v>
      </c>
      <c r="L94" s="46">
        <v>400.41074905925467</v>
      </c>
      <c r="M94" s="85" t="s">
        <v>126</v>
      </c>
      <c r="N94" s="170"/>
      <c r="O94" s="143" t="s">
        <v>155</v>
      </c>
    </row>
    <row r="95" spans="11:12" ht="12.75">
      <c r="K95" s="147" t="s">
        <v>165</v>
      </c>
      <c r="L95" s="147" t="s">
        <v>164</v>
      </c>
    </row>
    <row r="96" spans="1:12" ht="12.75">
      <c r="A96" s="144"/>
      <c r="B96" s="145" t="s">
        <v>156</v>
      </c>
      <c r="K96" s="148" t="s">
        <v>159</v>
      </c>
      <c r="L96" s="148" t="s">
        <v>159</v>
      </c>
    </row>
    <row r="97" spans="2:12" ht="12.75">
      <c r="B97" s="146" t="s">
        <v>157</v>
      </c>
      <c r="K97" s="40">
        <f>J43+J44+J45+J46+J73+J74+J80+J81+J82+J83+J84+J85+J86+J87</f>
        <v>19430.986399874768</v>
      </c>
      <c r="L97" s="40">
        <f>L43+L44+L45+L46+L73+L74+L80+L81+L82+L83+L84+L85+L86+L87</f>
        <v>8001.148361573019</v>
      </c>
    </row>
    <row r="98" ht="12.75">
      <c r="B98" s="146" t="s">
        <v>158</v>
      </c>
    </row>
    <row r="99" ht="12.75">
      <c r="B99" s="146" t="s">
        <v>160</v>
      </c>
    </row>
    <row r="100" ht="12.75">
      <c r="B100" s="146" t="s">
        <v>170</v>
      </c>
    </row>
    <row r="101" ht="12.75">
      <c r="B101" s="146" t="s">
        <v>161</v>
      </c>
    </row>
    <row r="102" spans="2:12" ht="12.75">
      <c r="B102" s="146" t="s">
        <v>171</v>
      </c>
      <c r="K102" s="40">
        <f>J2+J3+J4+J5+J8+J9+J10+J11+J12+J13+J14+J15+J16+J21+J22+J23+J24+J47+J48+J49+J50+J51+J52+J53+J54+J55+J56+J57+J58+J61+J62+J63+J64+J65+J66+J67+J68+J69+J70+J71+J72+J75+J76+J77+J78+J79+J88+J89+J90+J91+J92</f>
        <v>71849.32266215724</v>
      </c>
      <c r="L102" s="40">
        <f>L2+L3+L4+L5+L8+L9+L10+L11+L12+L13+L14+L15+L16+L21+L22+L23+L24+L47+L48+L49+L50+L51+L52+L53+L54+L55+L56+L57+L58+L61+L62+L63+L64+L65+L66+L67+L68+L69+L70+L71+L72+L75+L76+L77+L78+L79+L88+L89+L90+L91+L92</f>
        <v>29898.766089887533</v>
      </c>
    </row>
    <row r="103" ht="12.75">
      <c r="B103" s="146" t="s">
        <v>162</v>
      </c>
    </row>
    <row r="104" spans="2:12" ht="12.75">
      <c r="B104" s="146" t="s">
        <v>163</v>
      </c>
      <c r="K104" s="150">
        <f>J93+J94</f>
        <v>1947.0294324324311</v>
      </c>
      <c r="L104" s="150">
        <f>L93+L94</f>
        <v>800.8214981185093</v>
      </c>
    </row>
    <row r="105" spans="2:12" ht="12.75">
      <c r="B105" s="146" t="s">
        <v>174</v>
      </c>
      <c r="K105" s="150"/>
      <c r="L105" s="150"/>
    </row>
    <row r="106" spans="2:12" ht="12.75">
      <c r="B106" s="146" t="s">
        <v>173</v>
      </c>
      <c r="K106" s="149">
        <v>15220.29</v>
      </c>
      <c r="L106" s="149">
        <v>-8792.58</v>
      </c>
    </row>
    <row r="107" spans="2:12" ht="12.75">
      <c r="B107" s="146"/>
      <c r="K107" s="150"/>
      <c r="L107" s="150"/>
    </row>
    <row r="108" spans="2:12" ht="12.75">
      <c r="B108" s="146" t="s">
        <v>165</v>
      </c>
      <c r="K108" s="150">
        <f>SUM(K97:K106)</f>
        <v>108447.62849446444</v>
      </c>
      <c r="L108" s="150">
        <f>SUM(L97:L106)</f>
        <v>29908.155949579057</v>
      </c>
    </row>
    <row r="109" spans="2:12" ht="12.75">
      <c r="B109" s="146" t="s">
        <v>172</v>
      </c>
      <c r="K109" s="149">
        <v>75445.1</v>
      </c>
      <c r="L109" s="149">
        <v>31124.86</v>
      </c>
    </row>
    <row r="110" spans="2:12" ht="12.75">
      <c r="B110" s="146" t="s">
        <v>166</v>
      </c>
      <c r="H110" s="40"/>
      <c r="K110" s="150">
        <f>SUM(K108:K109)</f>
        <v>183892.72849446445</v>
      </c>
      <c r="L110" s="150">
        <f>SUM(L108:L109)</f>
        <v>61033.01594957906</v>
      </c>
    </row>
    <row r="111" spans="2:12" ht="12.75">
      <c r="B111" s="146" t="s">
        <v>168</v>
      </c>
      <c r="K111" s="152" t="s">
        <v>169</v>
      </c>
      <c r="L111" s="152" t="s">
        <v>169</v>
      </c>
    </row>
    <row r="112" spans="2:12" ht="13.5" thickBot="1">
      <c r="B112" s="146" t="s">
        <v>167</v>
      </c>
      <c r="K112" s="151">
        <f>K110*1.03</f>
        <v>189409.5103492984</v>
      </c>
      <c r="L112" s="151">
        <f>L110*1.03</f>
        <v>62864.00642806643</v>
      </c>
    </row>
    <row r="113" ht="13.5" thickTop="1"/>
  </sheetData>
  <sheetProtection/>
  <mergeCells count="38">
    <mergeCell ref="N21:N24"/>
    <mergeCell ref="N91:N92"/>
    <mergeCell ref="N89:N90"/>
    <mergeCell ref="N86:N87"/>
    <mergeCell ref="N78:N79"/>
    <mergeCell ref="N75:N77"/>
    <mergeCell ref="N53:N54"/>
    <mergeCell ref="N55:N56"/>
    <mergeCell ref="M33:M34"/>
    <mergeCell ref="M35:M36"/>
    <mergeCell ref="N51:N52"/>
    <mergeCell ref="N37:N38"/>
    <mergeCell ref="N93:N94"/>
    <mergeCell ref="M61:M72"/>
    <mergeCell ref="N80:N85"/>
    <mergeCell ref="M80:M85"/>
    <mergeCell ref="M89:M90"/>
    <mergeCell ref="M91:M92"/>
    <mergeCell ref="N57:N58"/>
    <mergeCell ref="M53:M54"/>
    <mergeCell ref="M57:M58"/>
    <mergeCell ref="N2:N3"/>
    <mergeCell ref="N4:N5"/>
    <mergeCell ref="N17:N18"/>
    <mergeCell ref="N19:N20"/>
    <mergeCell ref="N14:N16"/>
    <mergeCell ref="M4:M5"/>
    <mergeCell ref="M17:M18"/>
    <mergeCell ref="M19:M20"/>
    <mergeCell ref="M8:M13"/>
    <mergeCell ref="N35:N36"/>
    <mergeCell ref="N47:N50"/>
    <mergeCell ref="N43:N46"/>
    <mergeCell ref="M25:M32"/>
    <mergeCell ref="M47:M50"/>
    <mergeCell ref="M43:M46"/>
    <mergeCell ref="N25:N32"/>
    <mergeCell ref="N33:N34"/>
  </mergeCells>
  <printOptions/>
  <pageMargins left="0.25" right="0.25" top="1" bottom="1" header="0.5" footer="0.5"/>
  <pageSetup fitToHeight="0" fitToWidth="1" horizontalDpi="600" verticalDpi="600" orientation="landscape" scale="48" r:id="rId1"/>
  <headerFooter alignWithMargins="0">
    <oddHeader xml:space="preserve">&amp;LRocky Mountain Power 
Utah General Rate Cae, June 2010
Airplane Expenses&amp;R&amp;"Arial,Bold"Docket No. 09-035-23
DPU Exhibit 4.2.2          
David T. Thomson
October 8, 2009                  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p71052</dc:creator>
  <cp:keywords/>
  <dc:description/>
  <cp:lastModifiedBy>PSC</cp:lastModifiedBy>
  <cp:lastPrinted>2009-10-06T22:05:28Z</cp:lastPrinted>
  <dcterms:created xsi:type="dcterms:W3CDTF">2009-08-06T20:41:14Z</dcterms:created>
  <dcterms:modified xsi:type="dcterms:W3CDTF">2009-10-12T17:47:01Z</dcterms:modified>
  <cp:category/>
  <cp:version/>
  <cp:contentType/>
  <cp:contentStatus/>
</cp:coreProperties>
</file>