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490" activeTab="0"/>
  </bookViews>
  <sheets>
    <sheet name="SRM-1R" sheetId="1" r:id="rId1"/>
  </sheets>
  <definedNames>
    <definedName name="_xlnm.Print_Area" localSheetId="0">'SRM-1R'!$A$1:$AD$89</definedName>
    <definedName name="_xlnm.Print_Titles" localSheetId="0">'SRM-1R'!$A:$B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<sst xmlns="http://schemas.openxmlformats.org/spreadsheetml/2006/main" count="100" uniqueCount="100">
  <si>
    <t>Rocky Mountain Power</t>
  </si>
  <si>
    <t>Normalized Results of Operations</t>
  </si>
  <si>
    <t>Adjustment Summary</t>
  </si>
  <si>
    <t>Twelve Months Ending June 30, 2010</t>
  </si>
  <si>
    <t>11.10</t>
  </si>
  <si>
    <t>11.20</t>
  </si>
  <si>
    <t>Tax Settlement</t>
  </si>
  <si>
    <t>Special Contract Revenue</t>
  </si>
  <si>
    <t>Green Tag Revenue</t>
  </si>
  <si>
    <t>Adjust OMAG to Business Unit Target</t>
  </si>
  <si>
    <t>Salaries &amp; Wages</t>
  </si>
  <si>
    <t>Medical Insurance</t>
  </si>
  <si>
    <t>Post Employment Benefits FAS 112</t>
  </si>
  <si>
    <t>401(k) Contributions</t>
  </si>
  <si>
    <t>Pension Administration</t>
  </si>
  <si>
    <t>Uncollectible Accounts Expense</t>
  </si>
  <si>
    <t>Airplane Expense</t>
  </si>
  <si>
    <t>Rent Expense</t>
  </si>
  <si>
    <t>Incremental Generation O&amp;M</t>
  </si>
  <si>
    <t>Generation Overhaul</t>
  </si>
  <si>
    <t>Environmental Settlement (PERCO)</t>
  </si>
  <si>
    <t>Deferred Transmission Project</t>
  </si>
  <si>
    <t>Bridger and Trapper Mines</t>
  </si>
  <si>
    <t>Plant Additions</t>
  </si>
  <si>
    <t>Plant Retirements</t>
  </si>
  <si>
    <t>Depreciation/
Amortization Expense</t>
  </si>
  <si>
    <t>Depreciation/
Amortization Reserve</t>
  </si>
  <si>
    <t>Plant Related Tax Update</t>
  </si>
  <si>
    <t>Net Power Costs (Including SMUD)</t>
  </si>
  <si>
    <t>Lead Lag Study</t>
  </si>
  <si>
    <t>Allocation Factor Update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</si>
  <si>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</si>
  <si>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</si>
  <si>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</si>
  <si>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</si>
  <si>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</si>
  <si>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</si>
  <si>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</si>
  <si>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</si>
  <si>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</si>
  <si>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</si>
  <si>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</si>
  <si>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</si>
  <si>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</si>
  <si>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</si>
  <si>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</si>
  <si>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</si>
  <si>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</si>
  <si>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</si>
  <si>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</si>
  <si>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</si>
  <si>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</si>
  <si>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</si>
  <si>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</si>
  <si>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</si>
  <si>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</si>
  <si>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</si>
  <si>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</si>
  <si>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</si>
  <si>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</si>
  <si>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</si>
  <si>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</si>
  <si>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</si>
  <si>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</si>
  <si>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</si>
  <si>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</si>
  <si>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</si>
  <si>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</si>
  <si>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</si>
  <si>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</si>
  <si>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</si>
  <si>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</si>
  <si>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</si>
  <si>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</si>
  <si>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</si>
  <si>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</si>
  <si>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</si>
  <si>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</si>
  <si>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</si>
  <si>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</si>
  <si>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</si>
  <si>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</si>
  <si>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Rate Base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</si>
  <si>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</si>
  <si>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</si>
  <si>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</si>
  <si>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</si>
  <si>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</si>
  <si>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</si>
  <si>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</si>
  <si>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</si>
  <si>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</si>
  <si>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</si>
  <si>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</si>
  <si>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Federal Income Taxes + Other</t>
  </si>
  <si>
    <t>APPROXIMATE REVISED PROTOCOL 
PRICE CHANGE</t>
  </si>
  <si>
    <t>Price Cap</t>
  </si>
  <si>
    <t>Rate Increase Request</t>
  </si>
  <si>
    <t>Revised Results June 2010</t>
  </si>
  <si>
    <t>UTAH ALLOCATED 
09-035-23 ORIGINAL 
JUNE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</si>
</sst>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%"/>
  </numFmts>
  <fonts count="24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5" fillId="0" borderId="0" xfId="42" applyNumberFormat="1" applyFont="1" applyAlignment="1">
      <alignment vertical="center"/>
    </xf>
    <xf numFmtId="0" fontId="5" fillId="0" borderId="0" xfId="0" applyFont="1" applyAlignment="1">
      <alignment horizontal="center"/>
    </xf>
    <xf numFmtId="165" fontId="3" fillId="0" borderId="0" xfId="0" applyNumberFormat="1" applyFont="1" applyAlignment="1" applyProtection="1">
      <alignment horizontal="lef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vertical="center"/>
    </xf>
    <xf numFmtId="164" fontId="5" fillId="0" borderId="0" xfId="42" applyNumberFormat="1" applyFont="1" applyAlignment="1" applyProtection="1">
      <alignment vertical="center"/>
      <protection/>
    </xf>
    <xf numFmtId="164" fontId="5" fillId="0" borderId="11" xfId="42" applyNumberFormat="1" applyFont="1" applyBorder="1" applyAlignment="1" applyProtection="1">
      <alignment vertical="center"/>
      <protection/>
    </xf>
    <xf numFmtId="164" fontId="5" fillId="0" borderId="10" xfId="42" applyNumberFormat="1" applyFont="1" applyBorder="1" applyAlignment="1" applyProtection="1">
      <alignment vertical="center"/>
      <protection/>
    </xf>
    <xf numFmtId="164" fontId="5" fillId="0" borderId="0" xfId="42" applyNumberFormat="1" applyFont="1" applyBorder="1" applyAlignment="1" applyProtection="1">
      <alignment vertical="center"/>
      <protection/>
    </xf>
    <xf numFmtId="164" fontId="5" fillId="0" borderId="12" xfId="42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66" fontId="5" fillId="0" borderId="0" xfId="0" applyNumberFormat="1" applyFont="1" applyAlignment="1" applyProtection="1">
      <alignment vertical="center"/>
      <protection/>
    </xf>
    <xf numFmtId="164" fontId="5" fillId="0" borderId="13" xfId="42" applyNumberFormat="1" applyFont="1" applyBorder="1" applyAlignment="1" applyProtection="1">
      <alignment vertical="center"/>
      <protection/>
    </xf>
    <xf numFmtId="0" fontId="5" fillId="0" borderId="0" xfId="0" applyFont="1" applyAlignment="1" quotePrefix="1">
      <alignment horizontal="left" vertical="center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164" fontId="5" fillId="0" borderId="0" xfId="42" applyNumberFormat="1" applyFont="1" applyFill="1" applyAlignment="1" applyProtection="1">
      <alignment vertical="center"/>
      <protection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/>
    </xf>
    <xf numFmtId="164" fontId="6" fillId="0" borderId="0" xfId="42" applyNumberFormat="1" applyFont="1" applyAlignment="1">
      <alignment/>
    </xf>
    <xf numFmtId="164" fontId="6" fillId="0" borderId="13" xfId="0" applyNumberFormat="1" applyFont="1" applyBorder="1" applyAlignment="1">
      <alignment/>
    </xf>
    <xf numFmtId="164" fontId="6" fillId="0" borderId="13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26.8515625" style="0" bestFit="1" customWidth="1"/>
    <col min="3" max="3" width="17.7109375" style="0" customWidth="1"/>
    <col min="4" max="4" width="13.7109375" style="0" bestFit="1" customWidth="1"/>
    <col min="5" max="5" width="14.8515625" style="0" bestFit="1" customWidth="1"/>
    <col min="6" max="6" width="17.421875" style="0" bestFit="1" customWidth="1"/>
    <col min="7" max="7" width="14.8515625" style="0" bestFit="1" customWidth="1"/>
    <col min="8" max="9" width="16.140625" style="0" bestFit="1" customWidth="1"/>
    <col min="10" max="10" width="16.00390625" style="0" bestFit="1" customWidth="1"/>
    <col min="11" max="11" width="11.8515625" style="0" bestFit="1" customWidth="1"/>
    <col min="12" max="12" width="12.8515625" style="0" bestFit="1" customWidth="1"/>
    <col min="13" max="13" width="16.8515625" style="0" bestFit="1" customWidth="1"/>
    <col min="14" max="14" width="15.7109375" style="0" bestFit="1" customWidth="1"/>
    <col min="15" max="15" width="12.7109375" style="0" bestFit="1" customWidth="1"/>
    <col min="16" max="16" width="15.00390625" style="0" bestFit="1" customWidth="1"/>
    <col min="17" max="17" width="10.00390625" style="0" bestFit="1" customWidth="1"/>
    <col min="18" max="18" width="12.57421875" style="0" bestFit="1" customWidth="1"/>
    <col min="19" max="19" width="12.00390625" style="0" bestFit="1" customWidth="1"/>
    <col min="20" max="20" width="17.421875" style="0" bestFit="1" customWidth="1"/>
    <col min="21" max="21" width="13.7109375" style="0" bestFit="1" customWidth="1"/>
    <col min="22" max="22" width="16.00390625" style="0" bestFit="1" customWidth="1"/>
    <col min="23" max="24" width="11.8515625" style="0" bestFit="1" customWidth="1"/>
    <col min="25" max="25" width="15.8515625" style="0" bestFit="1" customWidth="1"/>
    <col min="26" max="26" width="15.57421875" style="0" bestFit="1" customWidth="1"/>
    <col min="27" max="27" width="14.140625" style="0" bestFit="1" customWidth="1"/>
    <col min="28" max="28" width="15.140625" style="0" bestFit="1" customWidth="1"/>
    <col min="29" max="29" width="4.421875" style="0" customWidth="1"/>
    <col min="30" max="30" width="14.421875" style="0" bestFit="1" customWidth="1"/>
  </cols>
  <sheetData>
    <row r="1" ht="15.75">
      <c r="A1" s="1" t="s">
        <v>0</v>
      </c>
    </row>
    <row r="2" ht="12.75">
      <c r="A2" s="2" t="s">
        <v>1</v>
      </c>
    </row>
    <row r="3" spans="1:3" ht="12.75">
      <c r="A3" s="2" t="s">
        <v>2</v>
      </c>
      <c r="B3" s="3"/>
      <c r="C3" s="4"/>
    </row>
    <row r="4" spans="1:3" ht="12.75">
      <c r="A4" s="5" t="s">
        <v>3</v>
      </c>
      <c r="B4" s="3"/>
      <c r="C4" s="4"/>
    </row>
    <row r="5" spans="2:28" ht="12.75">
      <c r="B5" s="3"/>
      <c r="C5" s="4"/>
      <c r="D5" s="6">
        <v>11.1</v>
      </c>
      <c r="E5" s="7">
        <v>11.2</v>
      </c>
      <c r="F5" s="6">
        <v>11.3</v>
      </c>
      <c r="G5" s="7">
        <v>11.4</v>
      </c>
      <c r="H5" s="6">
        <v>11.5</v>
      </c>
      <c r="I5" s="7">
        <v>11.6</v>
      </c>
      <c r="J5" s="6">
        <v>11.7</v>
      </c>
      <c r="K5" s="7">
        <v>11.8</v>
      </c>
      <c r="L5" s="8">
        <v>11.9</v>
      </c>
      <c r="M5" s="8" t="s">
        <v>4</v>
      </c>
      <c r="N5" s="7">
        <v>11.11</v>
      </c>
      <c r="O5" s="7">
        <v>11.12</v>
      </c>
      <c r="P5" s="7">
        <v>11.13</v>
      </c>
      <c r="Q5" s="7">
        <v>11.14</v>
      </c>
      <c r="R5" s="7">
        <v>11.15</v>
      </c>
      <c r="S5" s="7">
        <v>11.16</v>
      </c>
      <c r="T5" s="7">
        <v>11.17</v>
      </c>
      <c r="U5" s="7">
        <v>11.18</v>
      </c>
      <c r="V5" s="7">
        <v>11.19</v>
      </c>
      <c r="W5" s="8" t="s">
        <v>5</v>
      </c>
      <c r="X5" s="7">
        <v>11.21</v>
      </c>
      <c r="Y5" s="6">
        <v>11.22</v>
      </c>
      <c r="Z5" s="7">
        <v>11.23</v>
      </c>
      <c r="AA5" s="9">
        <v>11.24</v>
      </c>
      <c r="AB5" s="6">
        <v>11.25</v>
      </c>
    </row>
    <row r="6" spans="3:30" ht="51">
      <c r="C6" s="10" t="s">
        <v>99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1" t="s">
        <v>17</v>
      </c>
      <c r="P6" s="11" t="s">
        <v>18</v>
      </c>
      <c r="Q6" s="11" t="s">
        <v>19</v>
      </c>
      <c r="R6" s="11" t="s">
        <v>20</v>
      </c>
      <c r="S6" s="11" t="s">
        <v>21</v>
      </c>
      <c r="T6" s="11" t="s">
        <v>22</v>
      </c>
      <c r="U6" s="11" t="s">
        <v>23</v>
      </c>
      <c r="V6" s="11" t="s">
        <v>24</v>
      </c>
      <c r="W6" s="11" t="s">
        <v>25</v>
      </c>
      <c r="X6" s="11" t="s">
        <v>26</v>
      </c>
      <c r="Y6" s="11" t="s">
        <v>27</v>
      </c>
      <c r="Z6" s="11" t="s">
        <v>28</v>
      </c>
      <c r="AA6" s="11" t="s">
        <v>29</v>
      </c>
      <c r="AB6" s="11" t="s">
        <v>30</v>
      </c>
      <c r="AD6" s="11" t="s">
        <v>98</v>
      </c>
    </row>
    <row r="7" spans="1:3" ht="12.75">
      <c r="A7" s="12">
        <v>1</v>
      </c>
      <c r="B7" s="12" t="s">
        <v>31</v>
      </c>
      <c r="C7" s="3"/>
    </row>
    <row r="8" spans="1:30" ht="12.75">
      <c r="A8" s="12">
        <v>2</v>
      </c>
      <c r="B8" s="12" t="s">
        <v>32</v>
      </c>
      <c r="C8" s="13">
        <v>1472091081.5426884</v>
      </c>
      <c r="D8" s="13">
        <v>0</v>
      </c>
      <c r="E8" s="13">
        <v>2156135.529797077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/>
      <c r="AD8" s="13">
        <f>SUM(C8:AB8)</f>
        <v>1474247217.0724854</v>
      </c>
    </row>
    <row r="9" spans="1:30" ht="12.75">
      <c r="A9" s="12">
        <v>3</v>
      </c>
      <c r="B9" s="12" t="s">
        <v>33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/>
      <c r="AD9" s="13">
        <f>SUM(C9:AB9)</f>
        <v>0</v>
      </c>
    </row>
    <row r="10" spans="1:30" ht="12.75">
      <c r="A10" s="12">
        <v>4</v>
      </c>
      <c r="B10" s="12" t="s">
        <v>34</v>
      </c>
      <c r="C10" s="13">
        <v>314148981.2355626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1831203.6357406378</v>
      </c>
      <c r="AA10" s="13">
        <v>0</v>
      </c>
      <c r="AB10" s="13">
        <v>0</v>
      </c>
      <c r="AC10" s="13"/>
      <c r="AD10" s="13">
        <f>SUM(C10:AB10)</f>
        <v>315980184.87130326</v>
      </c>
    </row>
    <row r="11" spans="1:30" ht="12.75">
      <c r="A11" s="12">
        <v>5</v>
      </c>
      <c r="B11" s="12" t="s">
        <v>35</v>
      </c>
      <c r="C11" s="13">
        <v>64242478.56436892</v>
      </c>
      <c r="D11" s="13">
        <v>0</v>
      </c>
      <c r="E11" s="13">
        <v>0</v>
      </c>
      <c r="F11" s="13">
        <v>5787323.208710775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3757.211497619748</v>
      </c>
      <c r="AC11" s="13"/>
      <c r="AD11" s="13">
        <f>SUM(C11:AB11)</f>
        <v>70033558.98457731</v>
      </c>
    </row>
    <row r="12" spans="1:30" ht="12.75">
      <c r="A12" s="12">
        <v>6</v>
      </c>
      <c r="B12" s="12" t="s">
        <v>36</v>
      </c>
      <c r="C12" s="14">
        <v>1850482541.34262</v>
      </c>
      <c r="D12" s="14">
        <v>0</v>
      </c>
      <c r="E12" s="14">
        <v>2156135.529797077</v>
      </c>
      <c r="F12" s="14">
        <v>5787323.2087106705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1831203.635740757</v>
      </c>
      <c r="AA12" s="14">
        <v>0</v>
      </c>
      <c r="AB12" s="14">
        <v>3757.211497783661</v>
      </c>
      <c r="AC12" s="14"/>
      <c r="AD12" s="14">
        <f>SUM(C12:AB12)</f>
        <v>1860260960.9283662</v>
      </c>
    </row>
    <row r="13" spans="1:30" ht="12.75">
      <c r="A13" s="12">
        <v>7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2.75">
      <c r="A14" s="12">
        <v>8</v>
      </c>
      <c r="B14" s="12" t="s">
        <v>37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12.75">
      <c r="A15" s="12">
        <v>9</v>
      </c>
      <c r="B15" s="12" t="s">
        <v>38</v>
      </c>
      <c r="C15" s="13">
        <v>381063363.7216823</v>
      </c>
      <c r="D15" s="13">
        <v>0</v>
      </c>
      <c r="E15" s="13">
        <v>0</v>
      </c>
      <c r="F15" s="13">
        <v>0</v>
      </c>
      <c r="G15" s="13">
        <v>0</v>
      </c>
      <c r="H15" s="13">
        <v>-149180.54176944494</v>
      </c>
      <c r="I15" s="13">
        <v>-25269.35187292099</v>
      </c>
      <c r="J15" s="13">
        <v>-57418.03192961216</v>
      </c>
      <c r="K15" s="13">
        <v>-273912.43845689297</v>
      </c>
      <c r="L15" s="13">
        <v>-14187.813395261765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-1270211.9923212528</v>
      </c>
      <c r="AA15" s="13">
        <v>0</v>
      </c>
      <c r="AB15" s="13">
        <v>-8671.108201026917</v>
      </c>
      <c r="AC15" s="13"/>
      <c r="AD15" s="13">
        <f aca="true" t="shared" si="0" ref="AD15:AD24">SUM(C15:AB15)</f>
        <v>379264512.4437359</v>
      </c>
    </row>
    <row r="16" spans="1:30" ht="12.75">
      <c r="A16" s="12">
        <v>10</v>
      </c>
      <c r="B16" s="12" t="s">
        <v>39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/>
      <c r="AD16" s="13">
        <f t="shared" si="0"/>
        <v>0</v>
      </c>
    </row>
    <row r="17" spans="1:30" ht="12.75">
      <c r="A17" s="12">
        <v>11</v>
      </c>
      <c r="B17" s="12" t="s">
        <v>40</v>
      </c>
      <c r="C17" s="13">
        <v>15661121.967081357</v>
      </c>
      <c r="D17" s="13">
        <v>0</v>
      </c>
      <c r="E17" s="13">
        <v>0</v>
      </c>
      <c r="F17" s="13">
        <v>0</v>
      </c>
      <c r="G17" s="13">
        <v>0</v>
      </c>
      <c r="H17" s="13">
        <v>-23045.604213105515</v>
      </c>
      <c r="I17" s="13">
        <v>-3903.6423589773476</v>
      </c>
      <c r="J17" s="13">
        <v>-8870.01228746213</v>
      </c>
      <c r="K17" s="13">
        <v>-42314.349920215085</v>
      </c>
      <c r="L17" s="13">
        <v>-2191.751875123009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/>
      <c r="AD17" s="13">
        <f t="shared" si="0"/>
        <v>15580796.606426474</v>
      </c>
    </row>
    <row r="18" spans="1:30" ht="12.75">
      <c r="A18" s="12">
        <v>12</v>
      </c>
      <c r="B18" s="12" t="s">
        <v>41</v>
      </c>
      <c r="C18" s="13">
        <v>477766700.58748543</v>
      </c>
      <c r="D18" s="13">
        <v>0</v>
      </c>
      <c r="E18" s="13">
        <v>13.419158101081848</v>
      </c>
      <c r="F18" s="13">
        <v>0</v>
      </c>
      <c r="G18" s="13">
        <v>1605140.3719335794</v>
      </c>
      <c r="H18" s="13">
        <v>-52690.226568341255</v>
      </c>
      <c r="I18" s="13">
        <v>-8925.077356696129</v>
      </c>
      <c r="J18" s="13">
        <v>-20279.91771298647</v>
      </c>
      <c r="K18" s="13">
        <v>-96745.24754363298</v>
      </c>
      <c r="L18" s="13">
        <v>-5011.103280723095</v>
      </c>
      <c r="M18" s="13">
        <v>2117.517361342907</v>
      </c>
      <c r="N18" s="13">
        <v>-6908.435247957706</v>
      </c>
      <c r="O18" s="13">
        <v>0</v>
      </c>
      <c r="P18" s="13">
        <v>-1864001.7461093068</v>
      </c>
      <c r="Q18" s="13">
        <v>-453812.3532586098</v>
      </c>
      <c r="R18" s="13">
        <v>0</v>
      </c>
      <c r="S18" s="13">
        <v>0</v>
      </c>
      <c r="T18" s="13">
        <v>6966.819558739662</v>
      </c>
      <c r="U18" s="13">
        <v>-143636.33611822128</v>
      </c>
      <c r="V18" s="13">
        <v>-10478.622912287712</v>
      </c>
      <c r="W18" s="13">
        <v>-36500.05021584034</v>
      </c>
      <c r="X18" s="13">
        <v>12049.269256949425</v>
      </c>
      <c r="Y18" s="13">
        <v>0</v>
      </c>
      <c r="Z18" s="13">
        <v>7433882.163538694</v>
      </c>
      <c r="AA18" s="13">
        <v>0</v>
      </c>
      <c r="AB18" s="13">
        <v>26661.668847620487</v>
      </c>
      <c r="AC18" s="13"/>
      <c r="AD18" s="13">
        <f t="shared" si="0"/>
        <v>484154542.70081586</v>
      </c>
    </row>
    <row r="19" spans="1:30" ht="12.75">
      <c r="A19" s="12">
        <v>13</v>
      </c>
      <c r="B19" s="12" t="s">
        <v>42</v>
      </c>
      <c r="C19" s="13">
        <v>80085121.86469844</v>
      </c>
      <c r="D19" s="13">
        <v>0</v>
      </c>
      <c r="E19" s="13">
        <v>0</v>
      </c>
      <c r="F19" s="13">
        <v>0</v>
      </c>
      <c r="G19" s="13">
        <v>189439.33825676143</v>
      </c>
      <c r="H19" s="13">
        <v>-29852.971497043967</v>
      </c>
      <c r="I19" s="13">
        <v>-5056.726783975959</v>
      </c>
      <c r="J19" s="13">
        <v>-11490.096833527088</v>
      </c>
      <c r="K19" s="13">
        <v>-54813.450339734554</v>
      </c>
      <c r="L19" s="13">
        <v>-2839.1664480417967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3525231.380823508</v>
      </c>
      <c r="AA19" s="13">
        <v>0</v>
      </c>
      <c r="AB19" s="13">
        <v>0</v>
      </c>
      <c r="AC19" s="13"/>
      <c r="AD19" s="13">
        <f t="shared" si="0"/>
        <v>83695740.17187639</v>
      </c>
    </row>
    <row r="20" spans="1:30" ht="12.75">
      <c r="A20" s="12">
        <v>14</v>
      </c>
      <c r="B20" s="12" t="s">
        <v>43</v>
      </c>
      <c r="C20" s="13">
        <v>92426119.62237957</v>
      </c>
      <c r="D20" s="13">
        <v>0</v>
      </c>
      <c r="E20" s="13">
        <v>0</v>
      </c>
      <c r="F20" s="13">
        <v>0</v>
      </c>
      <c r="G20" s="13">
        <v>898415.6883586347</v>
      </c>
      <c r="H20" s="13">
        <v>-161741.42514289916</v>
      </c>
      <c r="I20" s="13">
        <v>-27397.011271610856</v>
      </c>
      <c r="J20" s="13">
        <v>-62252.58470733464</v>
      </c>
      <c r="K20" s="13">
        <v>-296975.6486659944</v>
      </c>
      <c r="L20" s="13">
        <v>-15382.416037544608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211126.06006148458</v>
      </c>
      <c r="AC20" s="13"/>
      <c r="AD20" s="13">
        <f t="shared" si="0"/>
        <v>92971912.2849743</v>
      </c>
    </row>
    <row r="21" spans="1:30" ht="12.75">
      <c r="A21" s="12">
        <v>15</v>
      </c>
      <c r="B21" s="12" t="s">
        <v>44</v>
      </c>
      <c r="C21" s="13">
        <v>39947951.465735786</v>
      </c>
      <c r="D21" s="13">
        <v>0</v>
      </c>
      <c r="E21" s="13">
        <v>0</v>
      </c>
      <c r="F21" s="13">
        <v>0</v>
      </c>
      <c r="G21" s="13">
        <v>469733.12226525694</v>
      </c>
      <c r="H21" s="13">
        <v>-74955.41907455772</v>
      </c>
      <c r="I21" s="13">
        <v>-12696.527555905282</v>
      </c>
      <c r="J21" s="13">
        <v>-28849.557688094676</v>
      </c>
      <c r="K21" s="13">
        <v>-137626.67282695323</v>
      </c>
      <c r="L21" s="13">
        <v>-7128.634111225605</v>
      </c>
      <c r="M21" s="13">
        <v>-1197798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/>
      <c r="AD21" s="13">
        <f t="shared" si="0"/>
        <v>38958629.776744306</v>
      </c>
    </row>
    <row r="22" spans="1:30" ht="12.75">
      <c r="A22" s="12">
        <v>16</v>
      </c>
      <c r="B22" s="12" t="s">
        <v>45</v>
      </c>
      <c r="C22" s="13">
        <v>6681235.553902143</v>
      </c>
      <c r="D22" s="13">
        <v>0</v>
      </c>
      <c r="E22" s="13">
        <v>0</v>
      </c>
      <c r="F22" s="13">
        <v>0</v>
      </c>
      <c r="G22" s="13">
        <v>0</v>
      </c>
      <c r="H22" s="13">
        <v>-9496.951603444293</v>
      </c>
      <c r="I22" s="13">
        <v>-1608.6669812379405</v>
      </c>
      <c r="J22" s="13">
        <v>-3655.2774506164715</v>
      </c>
      <c r="K22" s="13">
        <v>-17437.48307084199</v>
      </c>
      <c r="L22" s="13">
        <v>-903.2074530273676</v>
      </c>
      <c r="M22" s="13">
        <v>0</v>
      </c>
      <c r="N22" s="13">
        <v>-892.1206083539873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/>
      <c r="AD22" s="13">
        <f t="shared" si="0"/>
        <v>6647241.846734621</v>
      </c>
    </row>
    <row r="23" spans="1:30" ht="12.75">
      <c r="A23" s="12">
        <v>17</v>
      </c>
      <c r="B23" s="12" t="s">
        <v>46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/>
      <c r="AD23" s="13">
        <f t="shared" si="0"/>
        <v>0</v>
      </c>
    </row>
    <row r="24" spans="1:30" ht="12.75">
      <c r="A24" s="12">
        <v>18</v>
      </c>
      <c r="B24" s="12" t="s">
        <v>47</v>
      </c>
      <c r="C24" s="15">
        <v>66988840.33114251</v>
      </c>
      <c r="D24" s="15">
        <v>0</v>
      </c>
      <c r="E24" s="15">
        <v>0</v>
      </c>
      <c r="F24" s="15">
        <v>0</v>
      </c>
      <c r="G24" s="15">
        <v>657242.5024937242</v>
      </c>
      <c r="H24" s="15">
        <v>-97097.59506776929</v>
      </c>
      <c r="I24" s="15">
        <v>-16447.140268310905</v>
      </c>
      <c r="J24" s="15">
        <v>-37371.84989249706</v>
      </c>
      <c r="K24" s="15">
        <v>-178282.22580389678</v>
      </c>
      <c r="L24" s="15">
        <v>-9234.46545778215</v>
      </c>
      <c r="M24" s="15">
        <v>0</v>
      </c>
      <c r="N24" s="15">
        <v>-21630.642344623804</v>
      </c>
      <c r="O24" s="15">
        <v>-54105.30727954209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161963.26444210112</v>
      </c>
      <c r="AC24" s="15"/>
      <c r="AD24" s="15">
        <f t="shared" si="0"/>
        <v>67393876.8719639</v>
      </c>
    </row>
    <row r="25" spans="1:30" ht="12.75">
      <c r="A25" s="12">
        <v>19</v>
      </c>
      <c r="B25" s="1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ht="12.75">
      <c r="A26" s="12">
        <v>20</v>
      </c>
      <c r="B26" s="12" t="s">
        <v>48</v>
      </c>
      <c r="C26" s="13">
        <v>1160620455.1141074</v>
      </c>
      <c r="D26" s="13">
        <v>0</v>
      </c>
      <c r="E26" s="13">
        <v>13.419157981872559</v>
      </c>
      <c r="F26" s="13">
        <v>0</v>
      </c>
      <c r="G26" s="13">
        <v>3819971.0233085155</v>
      </c>
      <c r="H26" s="13">
        <v>-598060.7349367142</v>
      </c>
      <c r="I26" s="13">
        <v>-101304.14444947243</v>
      </c>
      <c r="J26" s="13">
        <v>-230187.3285024166</v>
      </c>
      <c r="K26" s="13">
        <v>-1098107.516628027</v>
      </c>
      <c r="L26" s="13">
        <v>-56878.55805850029</v>
      </c>
      <c r="M26" s="13">
        <v>-1195680.482638836</v>
      </c>
      <c r="N26" s="13">
        <v>-29431.198201179504</v>
      </c>
      <c r="O26" s="13">
        <v>-54105.30727958679</v>
      </c>
      <c r="P26" s="13">
        <v>-1864001.7461092472</v>
      </c>
      <c r="Q26" s="13">
        <v>-453812.3532586098</v>
      </c>
      <c r="R26" s="13">
        <v>0</v>
      </c>
      <c r="S26" s="13">
        <v>0</v>
      </c>
      <c r="T26" s="13">
        <v>6966.819558620453</v>
      </c>
      <c r="U26" s="13">
        <v>-143636.33611822128</v>
      </c>
      <c r="V26" s="13">
        <v>-10478.622912168503</v>
      </c>
      <c r="W26" s="13">
        <v>-36500.05021595955</v>
      </c>
      <c r="X26" s="13">
        <v>12049.269257068634</v>
      </c>
      <c r="Y26" s="13">
        <v>0</v>
      </c>
      <c r="Z26" s="13">
        <v>9688901.552041054</v>
      </c>
      <c r="AA26" s="13">
        <v>0</v>
      </c>
      <c r="AB26" s="13">
        <v>391079.88515019417</v>
      </c>
      <c r="AC26" s="13"/>
      <c r="AD26" s="13">
        <f>SUM(C26:AB26)</f>
        <v>1168667252.7032719</v>
      </c>
    </row>
    <row r="27" spans="1:30" ht="12.75">
      <c r="A27" s="12">
        <v>21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12.75">
      <c r="A28" s="12">
        <v>22</v>
      </c>
      <c r="B28" s="12" t="s">
        <v>49</v>
      </c>
      <c r="C28" s="13">
        <v>191263213.63713166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-439881.6374914348</v>
      </c>
      <c r="X28" s="13">
        <v>0</v>
      </c>
      <c r="Y28" s="13">
        <v>0</v>
      </c>
      <c r="Z28" s="13">
        <v>0</v>
      </c>
      <c r="AA28" s="13">
        <v>0</v>
      </c>
      <c r="AB28" s="13">
        <v>17333.260949611664</v>
      </c>
      <c r="AC28" s="13"/>
      <c r="AD28" s="13">
        <f aca="true" t="shared" si="1" ref="AD28:AD35">SUM(C28:AB28)</f>
        <v>190840665.26058984</v>
      </c>
    </row>
    <row r="29" spans="1:30" ht="12.75">
      <c r="A29" s="12">
        <v>23</v>
      </c>
      <c r="B29" s="12" t="s">
        <v>50</v>
      </c>
      <c r="C29" s="13">
        <v>20812085.85390903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-61310.02706938237</v>
      </c>
      <c r="X29" s="13">
        <v>0</v>
      </c>
      <c r="Y29" s="13">
        <v>0</v>
      </c>
      <c r="Z29" s="13">
        <v>0</v>
      </c>
      <c r="AA29" s="13">
        <v>0</v>
      </c>
      <c r="AB29" s="13">
        <v>25294.92245080322</v>
      </c>
      <c r="AC29" s="13"/>
      <c r="AD29" s="13">
        <f t="shared" si="1"/>
        <v>20776070.74929045</v>
      </c>
    </row>
    <row r="30" spans="1:30" ht="12.75">
      <c r="A30" s="12">
        <v>24</v>
      </c>
      <c r="B30" s="12" t="s">
        <v>51</v>
      </c>
      <c r="C30" s="13">
        <v>41717045.693223044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99916.32132548094</v>
      </c>
      <c r="AC30" s="13"/>
      <c r="AD30" s="13">
        <f t="shared" si="1"/>
        <v>41816962.014548525</v>
      </c>
    </row>
    <row r="31" spans="1:30" ht="12.75">
      <c r="A31" s="12">
        <v>25</v>
      </c>
      <c r="B31" s="12" t="s">
        <v>52</v>
      </c>
      <c r="C31" s="13">
        <v>-21308348.59246287</v>
      </c>
      <c r="D31" s="13">
        <v>614856.7713640109</v>
      </c>
      <c r="E31" s="13">
        <v>750515.552407518</v>
      </c>
      <c r="F31" s="13">
        <v>2009225.796319794</v>
      </c>
      <c r="G31" s="13">
        <v>-1322124.4054702185</v>
      </c>
      <c r="H31" s="13">
        <v>206826.37952172384</v>
      </c>
      <c r="I31" s="13">
        <v>35033.84891041368</v>
      </c>
      <c r="J31" s="13">
        <v>79605.31261247024</v>
      </c>
      <c r="K31" s="13">
        <v>379756.75165138394</v>
      </c>
      <c r="L31" s="13">
        <v>19670.220010269433</v>
      </c>
      <c r="M31" s="13">
        <v>416381.6146191023</v>
      </c>
      <c r="N31" s="13">
        <v>10183.155141279101</v>
      </c>
      <c r="O31" s="13">
        <v>18718.55186572671</v>
      </c>
      <c r="P31" s="13">
        <v>645549.7647824138</v>
      </c>
      <c r="Q31" s="13">
        <v>157166.40744189918</v>
      </c>
      <c r="R31" s="13">
        <v>13706.122030962259</v>
      </c>
      <c r="S31" s="13">
        <v>4522.1733420826495</v>
      </c>
      <c r="T31" s="13">
        <v>-11183.37482945621</v>
      </c>
      <c r="U31" s="13">
        <v>73133.09630860016</v>
      </c>
      <c r="V31" s="13">
        <v>89556.68642091006</v>
      </c>
      <c r="W31" s="13">
        <v>183328.76509368792</v>
      </c>
      <c r="X31" s="13">
        <v>-93022.12731826305</v>
      </c>
      <c r="Y31" s="13">
        <v>296525.7192108482</v>
      </c>
      <c r="Z31" s="13">
        <v>-2719826.7043158524</v>
      </c>
      <c r="AA31" s="13">
        <v>4694.5882706828415</v>
      </c>
      <c r="AB31" s="13">
        <v>79497.51113009453</v>
      </c>
      <c r="AC31" s="13"/>
      <c r="AD31" s="13">
        <f t="shared" si="1"/>
        <v>-19366050.415940788</v>
      </c>
    </row>
    <row r="32" spans="1:30" ht="12.75">
      <c r="A32" s="12">
        <v>26</v>
      </c>
      <c r="B32" s="12" t="s">
        <v>53</v>
      </c>
      <c r="C32" s="13">
        <v>-550640.3025136646</v>
      </c>
      <c r="D32" s="13">
        <v>9381.336594261695</v>
      </c>
      <c r="E32" s="13">
        <v>11451.263084816514</v>
      </c>
      <c r="F32" s="13">
        <v>45759.232001729775</v>
      </c>
      <c r="G32" s="13">
        <v>-43570.101322851144</v>
      </c>
      <c r="H32" s="13">
        <v>7300.685143214767</v>
      </c>
      <c r="I32" s="13">
        <v>1236.646412522532</v>
      </c>
      <c r="J32" s="13">
        <v>2809.9574360634433</v>
      </c>
      <c r="K32" s="13">
        <v>13404.888105804217</v>
      </c>
      <c r="L32" s="13">
        <v>694.3315612103324</v>
      </c>
      <c r="M32" s="13">
        <v>6365.274776393548</v>
      </c>
      <c r="N32" s="13">
        <v>344.9213686407893</v>
      </c>
      <c r="O32" s="13">
        <v>639.2671464112354</v>
      </c>
      <c r="P32" s="13">
        <v>20057.49601975485</v>
      </c>
      <c r="Q32" s="13">
        <v>4883.2247545900755</v>
      </c>
      <c r="R32" s="13">
        <v>468.0974252660526</v>
      </c>
      <c r="S32" s="13">
        <v>150.38108629721683</v>
      </c>
      <c r="T32" s="13">
        <v>-283.12003928469494</v>
      </c>
      <c r="U32" s="13">
        <v>7758.289557648182</v>
      </c>
      <c r="V32" s="13">
        <v>4256.625057339785</v>
      </c>
      <c r="W32" s="13">
        <v>13807.097826544603</v>
      </c>
      <c r="X32" s="13">
        <v>-4509.712448665756</v>
      </c>
      <c r="Y32" s="13">
        <v>4524.31803694868</v>
      </c>
      <c r="Z32" s="13">
        <v>-89824.63166824752</v>
      </c>
      <c r="AA32" s="13">
        <v>71.6288976414362</v>
      </c>
      <c r="AB32" s="13">
        <v>107220.60706742399</v>
      </c>
      <c r="AC32" s="13"/>
      <c r="AD32" s="13">
        <f t="shared" si="1"/>
        <v>-426242.29863219</v>
      </c>
    </row>
    <row r="33" spans="1:30" ht="12.75">
      <c r="A33" s="12">
        <v>27</v>
      </c>
      <c r="B33" s="12" t="s">
        <v>54</v>
      </c>
      <c r="C33" s="13">
        <v>112928776.19049372</v>
      </c>
      <c r="D33" s="13">
        <v>-1406085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-325091</v>
      </c>
      <c r="Z33" s="13">
        <v>0</v>
      </c>
      <c r="AA33" s="13">
        <v>0</v>
      </c>
      <c r="AB33" s="13">
        <v>-280781.3388891369</v>
      </c>
      <c r="AC33" s="13"/>
      <c r="AD33" s="13">
        <f t="shared" si="1"/>
        <v>110916818.85160458</v>
      </c>
    </row>
    <row r="34" spans="1:30" ht="12.75">
      <c r="A34" s="12">
        <v>28</v>
      </c>
      <c r="B34" s="12" t="s">
        <v>55</v>
      </c>
      <c r="C34" s="13">
        <v>-1531507.7559909243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/>
      <c r="AD34" s="13">
        <f t="shared" si="1"/>
        <v>-1531507.7559909243</v>
      </c>
    </row>
    <row r="35" spans="1:30" ht="12.75">
      <c r="A35" s="12">
        <v>29</v>
      </c>
      <c r="B35" s="12" t="s">
        <v>56</v>
      </c>
      <c r="C35" s="15">
        <v>-4931494.949213801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43.81042031571269</v>
      </c>
      <c r="AC35" s="15"/>
      <c r="AD35" s="15">
        <f t="shared" si="1"/>
        <v>-4931451.138793485</v>
      </c>
    </row>
    <row r="36" spans="1:30" ht="12.75">
      <c r="A36" s="12">
        <v>30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12.75">
      <c r="A37" s="12">
        <v>31</v>
      </c>
      <c r="B37" s="12" t="s">
        <v>57</v>
      </c>
      <c r="C37" s="16">
        <v>1499019584.8886838</v>
      </c>
      <c r="D37" s="16">
        <v>-781846.8920419216</v>
      </c>
      <c r="E37" s="16">
        <v>761980.2346503735</v>
      </c>
      <c r="F37" s="16">
        <v>2054985.0283215046</v>
      </c>
      <c r="G37" s="16">
        <v>2454276.5165154934</v>
      </c>
      <c r="H37" s="16">
        <v>-383933.67027163506</v>
      </c>
      <c r="I37" s="16">
        <v>-65033.64912652969</v>
      </c>
      <c r="J37" s="16">
        <v>-147772.0584537983</v>
      </c>
      <c r="K37" s="16">
        <v>-704945.876871109</v>
      </c>
      <c r="L37" s="16">
        <v>-36514.0064868927</v>
      </c>
      <c r="M37" s="16">
        <v>-772933.5932433605</v>
      </c>
      <c r="N37" s="16">
        <v>-18903.12169122696</v>
      </c>
      <c r="O37" s="16">
        <v>-34747.48826742172</v>
      </c>
      <c r="P37" s="16">
        <v>-1198394.4853069782</v>
      </c>
      <c r="Q37" s="16">
        <v>-291762.7210621834</v>
      </c>
      <c r="R37" s="16">
        <v>14174.219456195831</v>
      </c>
      <c r="S37" s="16">
        <v>4672.5544283390045</v>
      </c>
      <c r="T37" s="16">
        <v>-4499.675310373306</v>
      </c>
      <c r="U37" s="16">
        <v>-62744.9502518177</v>
      </c>
      <c r="V37" s="16">
        <v>83334.68856620789</v>
      </c>
      <c r="W37" s="16">
        <v>-340555.8518564701</v>
      </c>
      <c r="X37" s="16">
        <v>-85482.57050991058</v>
      </c>
      <c r="Y37" s="16">
        <v>-24040.962752342224</v>
      </c>
      <c r="Z37" s="16">
        <v>6879250.216057062</v>
      </c>
      <c r="AA37" s="16">
        <v>4766.217168331146</v>
      </c>
      <c r="AB37" s="16">
        <v>439604.97960472107</v>
      </c>
      <c r="AC37" s="16"/>
      <c r="AD37" s="16">
        <f>SUM(C37:AB37)</f>
        <v>1506762517.969948</v>
      </c>
    </row>
    <row r="38" spans="1:30" ht="12.75">
      <c r="A38" s="12">
        <v>32</v>
      </c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ht="13.5" thickBot="1">
      <c r="A39" s="12">
        <v>33</v>
      </c>
      <c r="B39" s="12" t="s">
        <v>58</v>
      </c>
      <c r="C39" s="17">
        <v>351462956.4539361</v>
      </c>
      <c r="D39" s="17">
        <v>781846.8920419216</v>
      </c>
      <c r="E39" s="17">
        <v>1394155.2951467037</v>
      </c>
      <c r="F39" s="17">
        <v>3732338.180389166</v>
      </c>
      <c r="G39" s="17">
        <v>-2454276.5165154934</v>
      </c>
      <c r="H39" s="17">
        <v>383933.67027163506</v>
      </c>
      <c r="I39" s="17">
        <v>65033.64912652969</v>
      </c>
      <c r="J39" s="17">
        <v>147772.0584537983</v>
      </c>
      <c r="K39" s="17">
        <v>704945.876871109</v>
      </c>
      <c r="L39" s="17">
        <v>36514.0064868927</v>
      </c>
      <c r="M39" s="17">
        <v>772933.5932433605</v>
      </c>
      <c r="N39" s="17">
        <v>18903.12169122696</v>
      </c>
      <c r="O39" s="17">
        <v>34747.48826742172</v>
      </c>
      <c r="P39" s="17">
        <v>1198394.4853069782</v>
      </c>
      <c r="Q39" s="17">
        <v>291762.7210621834</v>
      </c>
      <c r="R39" s="17">
        <v>-14174.219456195831</v>
      </c>
      <c r="S39" s="17">
        <v>-4672.5544283390045</v>
      </c>
      <c r="T39" s="17">
        <v>4499.675310373306</v>
      </c>
      <c r="U39" s="17">
        <v>62744.9502518177</v>
      </c>
      <c r="V39" s="17">
        <v>-83334.68856620789</v>
      </c>
      <c r="W39" s="17">
        <v>340555.8518564701</v>
      </c>
      <c r="X39" s="17">
        <v>85482.57050991058</v>
      </c>
      <c r="Y39" s="17">
        <v>24040.962752342224</v>
      </c>
      <c r="Z39" s="17">
        <v>-5048046.580316305</v>
      </c>
      <c r="AA39" s="17">
        <v>-4766.217168331146</v>
      </c>
      <c r="AB39" s="17">
        <v>-435847.7681069374</v>
      </c>
      <c r="AC39" s="17"/>
      <c r="AD39" s="17">
        <f>SUM(C39:AB39)</f>
        <v>353498442.95841813</v>
      </c>
    </row>
    <row r="40" spans="1:30" ht="13.5" thickTop="1">
      <c r="A40" s="12">
        <v>34</v>
      </c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ht="12.75">
      <c r="A41" s="12">
        <v>35</v>
      </c>
      <c r="B41" s="12" t="s">
        <v>59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ht="12.75">
      <c r="A42" s="12">
        <v>36</v>
      </c>
      <c r="B42" s="12" t="s">
        <v>60</v>
      </c>
      <c r="C42" s="13">
        <v>8100832546.242836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867845.831111908</v>
      </c>
      <c r="U42" s="13">
        <v>-2510415.488340378</v>
      </c>
      <c r="V42" s="13">
        <v>-8573966.464474678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650980.5854387283</v>
      </c>
      <c r="AC42" s="13"/>
      <c r="AD42" s="13">
        <f aca="true" t="shared" si="2" ref="AD42:AD52">SUM(C42:AB42)</f>
        <v>8091266990.706572</v>
      </c>
    </row>
    <row r="43" spans="1:30" ht="12.75">
      <c r="A43" s="12">
        <v>37</v>
      </c>
      <c r="B43" s="12" t="s">
        <v>61</v>
      </c>
      <c r="C43" s="13">
        <v>7448307.988673003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-448894.17792860605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/>
      <c r="AD43" s="13">
        <f t="shared" si="2"/>
        <v>6999413.810744397</v>
      </c>
    </row>
    <row r="44" spans="1:30" ht="12.75">
      <c r="A44" s="12">
        <v>38</v>
      </c>
      <c r="B44" s="12" t="s">
        <v>62</v>
      </c>
      <c r="C44" s="13">
        <v>28611371.430452824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7085.579378500581</v>
      </c>
      <c r="AC44" s="13"/>
      <c r="AD44" s="13">
        <f t="shared" si="2"/>
        <v>28618457.009831324</v>
      </c>
    </row>
    <row r="45" spans="1:30" ht="12.75">
      <c r="A45" s="12">
        <v>39</v>
      </c>
      <c r="B45" s="12" t="s">
        <v>63</v>
      </c>
      <c r="C45" s="13">
        <v>27288499.221710272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/>
      <c r="AD45" s="13">
        <f t="shared" si="2"/>
        <v>27288499.221710272</v>
      </c>
    </row>
    <row r="46" spans="1:30" ht="12.75">
      <c r="A46" s="12">
        <v>40</v>
      </c>
      <c r="B46" s="12" t="s">
        <v>64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/>
      <c r="AD46" s="13">
        <f t="shared" si="2"/>
        <v>0</v>
      </c>
    </row>
    <row r="47" spans="1:30" ht="12.75">
      <c r="A47" s="12">
        <v>41</v>
      </c>
      <c r="B47" s="12" t="s">
        <v>65</v>
      </c>
      <c r="C47" s="13">
        <v>16583496.44531472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28679.606183335185</v>
      </c>
      <c r="AC47" s="13"/>
      <c r="AD47" s="13">
        <f t="shared" si="2"/>
        <v>16612176.051498055</v>
      </c>
    </row>
    <row r="48" spans="1:30" ht="12.75">
      <c r="A48" s="12">
        <v>42</v>
      </c>
      <c r="B48" s="12" t="s">
        <v>66</v>
      </c>
      <c r="C48" s="13">
        <v>68470741.0557737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-924.526201531291</v>
      </c>
      <c r="AC48" s="13"/>
      <c r="AD48" s="13">
        <f t="shared" si="2"/>
        <v>68469816.52957217</v>
      </c>
    </row>
    <row r="49" spans="1:30" ht="12.75">
      <c r="A49" s="12">
        <v>43</v>
      </c>
      <c r="B49" s="12" t="s">
        <v>67</v>
      </c>
      <c r="C49" s="13">
        <v>71587771.21093994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-20706.352315977216</v>
      </c>
      <c r="AC49" s="13"/>
      <c r="AD49" s="13">
        <f t="shared" si="2"/>
        <v>71567064.85862397</v>
      </c>
    </row>
    <row r="50" spans="1:30" ht="12.75">
      <c r="A50" s="12">
        <v>44</v>
      </c>
      <c r="B50" s="12" t="s">
        <v>68</v>
      </c>
      <c r="C50" s="13">
        <v>22319839.098021522</v>
      </c>
      <c r="D50" s="13">
        <v>9584.146141529083</v>
      </c>
      <c r="E50" s="13">
        <v>11698.743190422654</v>
      </c>
      <c r="F50" s="13">
        <v>31550.904340848327</v>
      </c>
      <c r="G50" s="13">
        <v>37681.36630260199</v>
      </c>
      <c r="H50" s="13">
        <v>-5921.968701303005</v>
      </c>
      <c r="I50" s="13">
        <v>-1003.1087775826454</v>
      </c>
      <c r="J50" s="13">
        <v>-2279.3038820177317</v>
      </c>
      <c r="K50" s="13">
        <v>-10873.407940462232</v>
      </c>
      <c r="L50" s="13">
        <v>-563.2087527513504</v>
      </c>
      <c r="M50" s="13">
        <v>-11899.630952507257</v>
      </c>
      <c r="N50" s="13">
        <v>-290.2262430116534</v>
      </c>
      <c r="O50" s="13">
        <v>-533.4903482496738</v>
      </c>
      <c r="P50" s="13">
        <v>-16607.352668568492</v>
      </c>
      <c r="Q50" s="13">
        <v>-4043.2482489049435</v>
      </c>
      <c r="R50" s="13">
        <v>217.621751986444</v>
      </c>
      <c r="S50" s="13">
        <v>71.73936343193054</v>
      </c>
      <c r="T50" s="13">
        <v>-176.04910875856876</v>
      </c>
      <c r="U50" s="13">
        <v>1241.9537574723363</v>
      </c>
      <c r="V50" s="13">
        <v>1440.3486037924886</v>
      </c>
      <c r="W50" s="13">
        <v>3026.6958967745304</v>
      </c>
      <c r="X50" s="13">
        <v>-1497.4404700174928</v>
      </c>
      <c r="Y50" s="13">
        <v>4622.126582972705</v>
      </c>
      <c r="Z50" s="13">
        <v>105078.40201035887</v>
      </c>
      <c r="AA50" s="13">
        <v>-463033.4600188434</v>
      </c>
      <c r="AB50" s="13">
        <v>7385.948389001191</v>
      </c>
      <c r="AC50" s="13"/>
      <c r="AD50" s="13">
        <f t="shared" si="2"/>
        <v>22014717.198239736</v>
      </c>
    </row>
    <row r="51" spans="1:30" ht="12.75">
      <c r="A51" s="12">
        <v>45</v>
      </c>
      <c r="B51" s="12" t="s">
        <v>69</v>
      </c>
      <c r="C51" s="13">
        <v>5878177.506078621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-2.462275299243629</v>
      </c>
      <c r="AC51" s="13"/>
      <c r="AD51" s="13">
        <f t="shared" si="2"/>
        <v>5878175.043803322</v>
      </c>
    </row>
    <row r="52" spans="1:30" ht="12.75">
      <c r="A52" s="12">
        <v>46</v>
      </c>
      <c r="B52" s="12" t="s">
        <v>70</v>
      </c>
      <c r="C52" s="15">
        <v>1724615.1823736061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/>
      <c r="AD52" s="15">
        <f t="shared" si="2"/>
        <v>1724615.1823736061</v>
      </c>
    </row>
    <row r="53" spans="1:30" ht="12.75">
      <c r="A53" s="12">
        <v>47</v>
      </c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ht="12.75">
      <c r="A54" s="12">
        <v>48</v>
      </c>
      <c r="B54" s="12" t="s">
        <v>71</v>
      </c>
      <c r="C54" s="16">
        <v>8350745365.382175</v>
      </c>
      <c r="D54" s="16">
        <v>9584.146141052246</v>
      </c>
      <c r="E54" s="16">
        <v>11698.74319076538</v>
      </c>
      <c r="F54" s="16">
        <v>31550.90434074402</v>
      </c>
      <c r="G54" s="16">
        <v>37681.366302490234</v>
      </c>
      <c r="H54" s="16">
        <v>-5921.96870136261</v>
      </c>
      <c r="I54" s="16">
        <v>-1003.1087770462036</v>
      </c>
      <c r="J54" s="16">
        <v>-2279.303882598877</v>
      </c>
      <c r="K54" s="16">
        <v>-10873.407939910889</v>
      </c>
      <c r="L54" s="16">
        <v>-563.2087526321411</v>
      </c>
      <c r="M54" s="16">
        <v>-11899.630952835083</v>
      </c>
      <c r="N54" s="16">
        <v>-290.226243019104</v>
      </c>
      <c r="O54" s="16">
        <v>-533.490348815918</v>
      </c>
      <c r="P54" s="16">
        <v>-16607.352667808533</v>
      </c>
      <c r="Q54" s="16">
        <v>-4043.248249053955</v>
      </c>
      <c r="R54" s="16">
        <v>217.62175178527832</v>
      </c>
      <c r="S54" s="16">
        <v>-448822.4385652542</v>
      </c>
      <c r="T54" s="16">
        <v>867669.7820034027</v>
      </c>
      <c r="U54" s="16">
        <v>-2509173.5345830917</v>
      </c>
      <c r="V54" s="16">
        <v>-8572526.115872383</v>
      </c>
      <c r="W54" s="16">
        <v>3026.695897102356</v>
      </c>
      <c r="X54" s="16">
        <v>-1497.4404697418213</v>
      </c>
      <c r="Y54" s="16">
        <v>4622.126583099365</v>
      </c>
      <c r="Z54" s="16">
        <v>105078.40200996399</v>
      </c>
      <c r="AA54" s="16">
        <v>-463033.46001911163</v>
      </c>
      <c r="AB54" s="16">
        <v>672498.3785972595</v>
      </c>
      <c r="AC54" s="16"/>
      <c r="AD54" s="16">
        <f>SUM(C54:AB54)</f>
        <v>8340439925.612968</v>
      </c>
    </row>
    <row r="55" spans="1:30" ht="12.75">
      <c r="A55" s="12">
        <v>49</v>
      </c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ht="12.75">
      <c r="A56" s="12">
        <v>50</v>
      </c>
      <c r="B56" s="12" t="s">
        <v>72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12.75">
      <c r="A57" s="12">
        <v>51</v>
      </c>
      <c r="B57" s="12" t="s">
        <v>73</v>
      </c>
      <c r="C57" s="13">
        <v>-2581033086.567012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6795930.646382332</v>
      </c>
      <c r="Y57" s="13">
        <v>0</v>
      </c>
      <c r="Z57" s="13">
        <v>0</v>
      </c>
      <c r="AA57" s="13">
        <v>0</v>
      </c>
      <c r="AB57" s="13">
        <v>-79527.38521575928</v>
      </c>
      <c r="AC57" s="13"/>
      <c r="AD57" s="13">
        <f aca="true" t="shared" si="3" ref="AD57:AD63">SUM(C57:AB57)</f>
        <v>-2574316683.3058453</v>
      </c>
    </row>
    <row r="58" spans="1:30" ht="12.75">
      <c r="A58" s="12">
        <v>52</v>
      </c>
      <c r="B58" s="12" t="s">
        <v>74</v>
      </c>
      <c r="C58" s="13">
        <v>-179685622.40365267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2072836.5370097756</v>
      </c>
      <c r="Y58" s="13">
        <v>0</v>
      </c>
      <c r="Z58" s="13">
        <v>0</v>
      </c>
      <c r="AA58" s="13">
        <v>0</v>
      </c>
      <c r="AB58" s="13">
        <v>-262051.68873921037</v>
      </c>
      <c r="AC58" s="13"/>
      <c r="AD58" s="13">
        <f t="shared" si="3"/>
        <v>-177874837.5553821</v>
      </c>
    </row>
    <row r="59" spans="1:30" ht="12.75">
      <c r="A59" s="12">
        <v>53</v>
      </c>
      <c r="B59" s="12" t="s">
        <v>75</v>
      </c>
      <c r="C59" s="13">
        <v>-848491637.3303068</v>
      </c>
      <c r="D59" s="13">
        <v>-60653722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162545</v>
      </c>
      <c r="Z59" s="13">
        <v>0</v>
      </c>
      <c r="AA59" s="13">
        <v>0</v>
      </c>
      <c r="AB59" s="13">
        <v>92610.56024169922</v>
      </c>
      <c r="AC59" s="13"/>
      <c r="AD59" s="13">
        <f t="shared" si="3"/>
        <v>-908890203.7700651</v>
      </c>
    </row>
    <row r="60" spans="1:30" ht="12.75">
      <c r="A60" s="12">
        <v>54</v>
      </c>
      <c r="B60" s="12" t="s">
        <v>76</v>
      </c>
      <c r="C60" s="13">
        <v>-141518.98089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/>
      <c r="AD60" s="13">
        <f t="shared" si="3"/>
        <v>-141518.98089</v>
      </c>
    </row>
    <row r="61" spans="1:30" ht="12.75">
      <c r="A61" s="12">
        <v>55</v>
      </c>
      <c r="B61" s="12" t="s">
        <v>77</v>
      </c>
      <c r="C61" s="13">
        <v>-10796809.211035239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/>
      <c r="AD61" s="13">
        <f t="shared" si="3"/>
        <v>-10796809.211035239</v>
      </c>
    </row>
    <row r="62" spans="1:30" ht="12.75">
      <c r="A62" s="12">
        <v>56</v>
      </c>
      <c r="B62" s="12" t="s">
        <v>78</v>
      </c>
      <c r="C62" s="13">
        <v>-10056592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/>
      <c r="AD62" s="13">
        <f t="shared" si="3"/>
        <v>-10056592</v>
      </c>
    </row>
    <row r="63" spans="1:30" ht="12.75">
      <c r="A63" s="12">
        <v>57</v>
      </c>
      <c r="B63" s="12" t="s">
        <v>79</v>
      </c>
      <c r="C63" s="15">
        <v>-29677982.753779337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-1360963.0938300416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-37103.96366029978</v>
      </c>
      <c r="AC63" s="15"/>
      <c r="AD63" s="15">
        <f t="shared" si="3"/>
        <v>-31076049.81126968</v>
      </c>
    </row>
    <row r="64" spans="1:30" ht="12.75">
      <c r="A64" s="12">
        <v>58</v>
      </c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t="12.75">
      <c r="A65" s="12">
        <v>59</v>
      </c>
      <c r="B65" s="12" t="s">
        <v>80</v>
      </c>
      <c r="C65" s="16">
        <v>-3659883249.2466755</v>
      </c>
      <c r="D65" s="16">
        <v>-60653722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-1360963.0938301086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8868767.183391571</v>
      </c>
      <c r="Y65" s="16">
        <v>162545</v>
      </c>
      <c r="Z65" s="16">
        <v>0</v>
      </c>
      <c r="AA65" s="16">
        <v>0</v>
      </c>
      <c r="AB65" s="16">
        <v>-286072.47737312317</v>
      </c>
      <c r="AC65" s="16"/>
      <c r="AD65" s="16">
        <f>SUM(C65:AB65)</f>
        <v>-3713152694.634487</v>
      </c>
    </row>
    <row r="66" spans="1:30" ht="12.75">
      <c r="A66" s="12">
        <v>60</v>
      </c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ht="13.5" thickBot="1">
      <c r="A67" s="12">
        <v>61</v>
      </c>
      <c r="B67" s="12" t="s">
        <v>81</v>
      </c>
      <c r="C67" s="17">
        <v>4690862116.1355</v>
      </c>
      <c r="D67" s="17">
        <v>-60644137.85385895</v>
      </c>
      <c r="E67" s="17">
        <v>11698.74319076538</v>
      </c>
      <c r="F67" s="17">
        <v>31550.90434074402</v>
      </c>
      <c r="G67" s="17">
        <v>37681.366302490234</v>
      </c>
      <c r="H67" s="17">
        <v>-5921.96870136261</v>
      </c>
      <c r="I67" s="17">
        <v>-1003.1087770462036</v>
      </c>
      <c r="J67" s="17">
        <v>-2279.303882598877</v>
      </c>
      <c r="K67" s="17">
        <v>-10873.407939910889</v>
      </c>
      <c r="L67" s="17">
        <v>-563.2087526321411</v>
      </c>
      <c r="M67" s="17">
        <v>-11899.630952835083</v>
      </c>
      <c r="N67" s="17">
        <v>-290.226243019104</v>
      </c>
      <c r="O67" s="17">
        <v>-533.490348815918</v>
      </c>
      <c r="P67" s="17">
        <v>-16607.352667808533</v>
      </c>
      <c r="Q67" s="17">
        <v>-4043.248249053955</v>
      </c>
      <c r="R67" s="17">
        <v>-1360745.4720783234</v>
      </c>
      <c r="S67" s="17">
        <v>-448822.4385652542</v>
      </c>
      <c r="T67" s="17">
        <v>867669.7820034027</v>
      </c>
      <c r="U67" s="17">
        <v>-2509173.5345830917</v>
      </c>
      <c r="V67" s="17">
        <v>-8572526.115872383</v>
      </c>
      <c r="W67" s="17">
        <v>3026.695897102356</v>
      </c>
      <c r="X67" s="17">
        <v>8867269.74292183</v>
      </c>
      <c r="Y67" s="17">
        <v>167167.12658309937</v>
      </c>
      <c r="Z67" s="17">
        <v>105078.40200996399</v>
      </c>
      <c r="AA67" s="17">
        <v>-463033.46001911163</v>
      </c>
      <c r="AB67" s="17">
        <v>386425.90122413635</v>
      </c>
      <c r="AC67" s="17"/>
      <c r="AD67" s="17">
        <f>SUM(C67:AB67)</f>
        <v>4627287230.978481</v>
      </c>
    </row>
    <row r="68" spans="1:29" ht="13.5" thickTop="1">
      <c r="A68" s="12">
        <v>62</v>
      </c>
      <c r="B68" s="12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1:30" ht="12.75">
      <c r="A69" s="12">
        <v>63</v>
      </c>
      <c r="B69" s="12" t="s">
        <v>82</v>
      </c>
      <c r="C69" s="19">
        <v>0.07492502396200976</v>
      </c>
      <c r="D69" s="19">
        <v>0.001150185671361048</v>
      </c>
      <c r="E69" s="19">
        <v>0.0003009063065962797</v>
      </c>
      <c r="F69" s="19">
        <v>0.0008055546461099711</v>
      </c>
      <c r="G69" s="19">
        <v>-0.0005306752059534986</v>
      </c>
      <c r="H69" s="19">
        <v>8.301582559014364E-05</v>
      </c>
      <c r="I69" s="19">
        <v>1.4061882470606246E-05</v>
      </c>
      <c r="J69" s="19">
        <v>3.195199438120466E-05</v>
      </c>
      <c r="K69" s="19">
        <v>0.00015242726476925872</v>
      </c>
      <c r="L69" s="19">
        <v>7.895278296268793E-06</v>
      </c>
      <c r="M69" s="19">
        <v>0.00016712843136244826</v>
      </c>
      <c r="N69" s="19">
        <v>4.087346166220529E-06</v>
      </c>
      <c r="O69" s="19">
        <v>7.513311321899474E-06</v>
      </c>
      <c r="P69" s="19">
        <v>0.0002590951901678823</v>
      </c>
      <c r="Q69" s="19">
        <v>6.307994218118784E-05</v>
      </c>
      <c r="R69" s="19">
        <v>1.9703153160272047E-05</v>
      </c>
      <c r="S69" s="19">
        <v>6.501907916151017E-06</v>
      </c>
      <c r="T69" s="19">
        <v>-1.3547718995379765E-05</v>
      </c>
      <c r="U69" s="19">
        <v>5.5565529649942436E-05</v>
      </c>
      <c r="V69" s="19">
        <v>0.0001258314122187798</v>
      </c>
      <c r="W69" s="19">
        <v>7.369084946338977E-05</v>
      </c>
      <c r="X69" s="19">
        <v>-0.00013044567090000903</v>
      </c>
      <c r="Y69" s="19">
        <v>2.3928593189670444E-06</v>
      </c>
      <c r="Z69" s="19">
        <v>-0.001092673677364056</v>
      </c>
      <c r="AA69" s="19">
        <v>6.624393445925358E-06</v>
      </c>
      <c r="AB69" s="19">
        <v>-0.00010057888209014099</v>
      </c>
      <c r="AC69" s="19"/>
      <c r="AD69" s="29">
        <v>0.07639431600265736</v>
      </c>
    </row>
    <row r="70" spans="1:30" ht="12.75">
      <c r="A70" s="12">
        <v>64</v>
      </c>
      <c r="B70" s="12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29"/>
    </row>
    <row r="71" spans="1:30" ht="12.75">
      <c r="A71" s="12">
        <v>65</v>
      </c>
      <c r="B71" s="12" t="s">
        <v>83</v>
      </c>
      <c r="C71" s="19">
        <v>0.0894904391411956</v>
      </c>
      <c r="D71" s="19">
        <v>0.0022552660222765614</v>
      </c>
      <c r="E71" s="19">
        <v>0.0005900123658750672</v>
      </c>
      <c r="F71" s="19">
        <v>0.0015795189139411192</v>
      </c>
      <c r="G71" s="19">
        <v>-0.0010405396195166672</v>
      </c>
      <c r="H71" s="19">
        <v>0.0001627761286081275</v>
      </c>
      <c r="I71" s="19">
        <v>2.7572318569812904E-05</v>
      </c>
      <c r="J71" s="19">
        <v>6.26509693749111E-05</v>
      </c>
      <c r="K71" s="19">
        <v>0.0002988769897436516</v>
      </c>
      <c r="L71" s="19">
        <v>1.5480937835821162E-05</v>
      </c>
      <c r="M71" s="19">
        <v>0.00032770280659302764</v>
      </c>
      <c r="N71" s="19">
        <v>8.01440424749722E-06</v>
      </c>
      <c r="O71" s="19">
        <v>1.4731982984114711E-05</v>
      </c>
      <c r="P71" s="19">
        <v>0.0005080297846428994</v>
      </c>
      <c r="Q71" s="19">
        <v>0.00012368616113958564</v>
      </c>
      <c r="R71" s="19">
        <v>3.863363364760286E-05</v>
      </c>
      <c r="S71" s="19">
        <v>1.2748839051265892E-05</v>
      </c>
      <c r="T71" s="19">
        <v>-2.6564154892896874E-05</v>
      </c>
      <c r="U71" s="19">
        <v>0.00010895201892145712</v>
      </c>
      <c r="V71" s="19">
        <v>0.00024672825925250996</v>
      </c>
      <c r="W71" s="19">
        <v>0.00014449186169292194</v>
      </c>
      <c r="X71" s="19">
        <v>-0.00025577582529413834</v>
      </c>
      <c r="Y71" s="19">
        <v>4.691881017579447E-06</v>
      </c>
      <c r="Z71" s="19">
        <v>-0.0021424974065961805</v>
      </c>
      <c r="AA71" s="19">
        <v>1.2989006756711219E-05</v>
      </c>
      <c r="AB71" s="19">
        <v>-0.00019721349429439872</v>
      </c>
      <c r="AC71" s="19"/>
      <c r="AD71" s="29">
        <v>0.09237140392677916</v>
      </c>
    </row>
    <row r="72" spans="1:29" ht="12.75">
      <c r="A72" s="12">
        <v>66</v>
      </c>
      <c r="B72" s="12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</row>
    <row r="73" spans="1:29" ht="12.75">
      <c r="A73" s="12">
        <v>67</v>
      </c>
      <c r="B73" s="12" t="s">
        <v>84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</row>
    <row r="74" spans="1:30" ht="12.75">
      <c r="A74" s="12">
        <v>68</v>
      </c>
      <c r="B74" s="12" t="s">
        <v>85</v>
      </c>
      <c r="C74" s="13">
        <v>441001235.99346256</v>
      </c>
      <c r="D74" s="13">
        <v>0</v>
      </c>
      <c r="E74" s="13">
        <v>2156122.1106390953</v>
      </c>
      <c r="F74" s="13">
        <v>5787323.2087106705</v>
      </c>
      <c r="G74" s="13">
        <v>-3819971.0233085155</v>
      </c>
      <c r="H74" s="13">
        <v>598060.7349367142</v>
      </c>
      <c r="I74" s="13">
        <v>101304.14444947243</v>
      </c>
      <c r="J74" s="13">
        <v>230187.3285024166</v>
      </c>
      <c r="K74" s="13">
        <v>1098107.516628027</v>
      </c>
      <c r="L74" s="13">
        <v>56878.55805850029</v>
      </c>
      <c r="M74" s="13">
        <v>1195680.482638836</v>
      </c>
      <c r="N74" s="13">
        <v>29431.198201179504</v>
      </c>
      <c r="O74" s="13">
        <v>54105.30727958679</v>
      </c>
      <c r="P74" s="13">
        <v>1864001.7461092472</v>
      </c>
      <c r="Q74" s="13">
        <v>453812.3532586098</v>
      </c>
      <c r="R74" s="13">
        <v>0</v>
      </c>
      <c r="S74" s="13">
        <v>0</v>
      </c>
      <c r="T74" s="13">
        <v>-6966.819558620453</v>
      </c>
      <c r="U74" s="13">
        <v>143636.33611822128</v>
      </c>
      <c r="V74" s="13">
        <v>10478.622912168503</v>
      </c>
      <c r="W74" s="13">
        <v>537691.714776814</v>
      </c>
      <c r="X74" s="13">
        <v>-12049.269257068634</v>
      </c>
      <c r="Y74" s="13">
        <v>0</v>
      </c>
      <c r="Z74" s="13">
        <v>-7857697.916300297</v>
      </c>
      <c r="AA74" s="13">
        <v>0</v>
      </c>
      <c r="AB74" s="13">
        <v>-529910.9887986779</v>
      </c>
      <c r="AC74" s="13"/>
      <c r="AD74" s="13">
        <f>SUM(C74:AB74)</f>
        <v>443091461.33945894</v>
      </c>
    </row>
    <row r="75" spans="1:30" ht="12.75">
      <c r="A75" s="12">
        <v>69</v>
      </c>
      <c r="B75" s="12" t="s">
        <v>86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ht="12.75">
      <c r="A76" s="12">
        <v>70</v>
      </c>
      <c r="B76" s="12" t="s">
        <v>87</v>
      </c>
      <c r="C76" s="13">
        <v>-48776607.370985396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-141402.1908311695</v>
      </c>
      <c r="AC76" s="13"/>
      <c r="AD76" s="13">
        <f>SUM(C76:AB76)</f>
        <v>-48918009.561816566</v>
      </c>
    </row>
    <row r="77" spans="1:30" ht="12.75">
      <c r="A77" s="12">
        <v>71</v>
      </c>
      <c r="B77" s="12" t="s">
        <v>88</v>
      </c>
      <c r="C77" s="13">
        <v>136610101.06336764</v>
      </c>
      <c r="D77" s="13">
        <v>-1766114.9690627754</v>
      </c>
      <c r="E77" s="13">
        <v>340.6978184580803</v>
      </c>
      <c r="F77" s="13">
        <v>918.8443667292595</v>
      </c>
      <c r="G77" s="13">
        <v>1097.379358291626</v>
      </c>
      <c r="H77" s="13">
        <v>-172.463125705719</v>
      </c>
      <c r="I77" s="13">
        <v>-29.213135689496994</v>
      </c>
      <c r="J77" s="13">
        <v>-66.37925523519516</v>
      </c>
      <c r="K77" s="13">
        <v>-316.6619100868702</v>
      </c>
      <c r="L77" s="13">
        <v>-16.40210321545601</v>
      </c>
      <c r="M77" s="13">
        <v>-346.5481923818588</v>
      </c>
      <c r="N77" s="13">
        <v>-8.452142775058746</v>
      </c>
      <c r="O77" s="13">
        <v>-15.536626040935516</v>
      </c>
      <c r="P77" s="13">
        <v>-483.649288803339</v>
      </c>
      <c r="Q77" s="13">
        <v>-117.74990147352219</v>
      </c>
      <c r="R77" s="13">
        <v>-39628.44608512521</v>
      </c>
      <c r="S77" s="13">
        <v>-13070.87634935975</v>
      </c>
      <c r="T77" s="13">
        <v>25268.799993366003</v>
      </c>
      <c r="U77" s="13">
        <v>-73073.65717825294</v>
      </c>
      <c r="V77" s="13">
        <v>-249654.2490620613</v>
      </c>
      <c r="W77" s="13">
        <v>88.14525392651558</v>
      </c>
      <c r="X77" s="13">
        <v>258237.94981521368</v>
      </c>
      <c r="Y77" s="13">
        <v>4868.341360628605</v>
      </c>
      <c r="Z77" s="13">
        <v>3060.1562703847885</v>
      </c>
      <c r="AA77" s="13">
        <v>-13484.7382427454</v>
      </c>
      <c r="AB77" s="13">
        <v>11253.726950973272</v>
      </c>
      <c r="AC77" s="13"/>
      <c r="AD77" s="13">
        <f>SUM(C77:AB77)</f>
        <v>134758635.11289388</v>
      </c>
    </row>
    <row r="78" spans="1:30" ht="12.75">
      <c r="A78" s="12">
        <v>72</v>
      </c>
      <c r="B78" s="12" t="s">
        <v>89</v>
      </c>
      <c r="C78" s="13">
        <v>311465231.032421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856609</v>
      </c>
      <c r="Z78" s="13">
        <v>0</v>
      </c>
      <c r="AA78" s="13">
        <v>0</v>
      </c>
      <c r="AB78" s="13">
        <v>992467.0191709995</v>
      </c>
      <c r="AC78" s="13"/>
      <c r="AD78" s="13">
        <f>SUM(C78:AB78)</f>
        <v>313314307.051592</v>
      </c>
    </row>
    <row r="79" spans="1:30" ht="12.75">
      <c r="A79" s="12">
        <v>73</v>
      </c>
      <c r="B79" s="12" t="s">
        <v>90</v>
      </c>
      <c r="C79" s="15">
        <v>657325729.6357342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258348.14109945297</v>
      </c>
      <c r="AC79" s="15"/>
      <c r="AD79" s="15">
        <f>SUM(C79:AB79)</f>
        <v>657584077.7768337</v>
      </c>
    </row>
    <row r="80" spans="1:30" ht="12.75">
      <c r="A80" s="12">
        <v>74</v>
      </c>
      <c r="B80" s="12" t="s">
        <v>91</v>
      </c>
      <c r="C80" s="13">
        <v>7307243.6977671385</v>
      </c>
      <c r="D80" s="13">
        <v>1766114.9690628052</v>
      </c>
      <c r="E80" s="13">
        <v>2155781.4128205776</v>
      </c>
      <c r="F80" s="13">
        <v>5786404.364344001</v>
      </c>
      <c r="G80" s="13">
        <v>-3821068.402666807</v>
      </c>
      <c r="H80" s="13">
        <v>598233.1980624199</v>
      </c>
      <c r="I80" s="13">
        <v>101333.35758507252</v>
      </c>
      <c r="J80" s="13">
        <v>230253.7077577114</v>
      </c>
      <c r="K80" s="13">
        <v>1098424.178538084</v>
      </c>
      <c r="L80" s="13">
        <v>56894.96016168594</v>
      </c>
      <c r="M80" s="13">
        <v>1196027.030831337</v>
      </c>
      <c r="N80" s="13">
        <v>29439.65034389496</v>
      </c>
      <c r="O80" s="13">
        <v>54120.84390568733</v>
      </c>
      <c r="P80" s="13">
        <v>1864485.3953980207</v>
      </c>
      <c r="Q80" s="13">
        <v>453930.1031600237</v>
      </c>
      <c r="R80" s="13">
        <v>39628.446085214615</v>
      </c>
      <c r="S80" s="13">
        <v>13070.876349329948</v>
      </c>
      <c r="T80" s="13">
        <v>-32235.61955201626</v>
      </c>
      <c r="U80" s="13">
        <v>216709.99329650402</v>
      </c>
      <c r="V80" s="13">
        <v>260132.8719742298</v>
      </c>
      <c r="W80" s="13">
        <v>537603.5695228577</v>
      </c>
      <c r="X80" s="13">
        <v>-270287.2190722227</v>
      </c>
      <c r="Y80" s="13">
        <v>851740.6586393118</v>
      </c>
      <c r="Z80" s="13">
        <v>-7860758.072570682</v>
      </c>
      <c r="AA80" s="13">
        <v>13484.7382427454</v>
      </c>
      <c r="AB80" s="13">
        <v>334356.35315310955</v>
      </c>
      <c r="AC80" s="13"/>
      <c r="AD80" s="13">
        <f>SUM(C80:AB80)</f>
        <v>12981065.063140035</v>
      </c>
    </row>
    <row r="81" spans="1:30" ht="12.75">
      <c r="A81" s="12">
        <v>75</v>
      </c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ht="12.75">
      <c r="A82" s="12">
        <v>76</v>
      </c>
      <c r="B82" s="12" t="s">
        <v>92</v>
      </c>
      <c r="C82" s="15">
        <v>-550640.3025136646</v>
      </c>
      <c r="D82" s="15">
        <v>9381.336594261695</v>
      </c>
      <c r="E82" s="15">
        <v>11451.263084816514</v>
      </c>
      <c r="F82" s="15">
        <v>45759.232001729775</v>
      </c>
      <c r="G82" s="15">
        <v>-43570.101322851144</v>
      </c>
      <c r="H82" s="15">
        <v>7300.685143214767</v>
      </c>
      <c r="I82" s="15">
        <v>1236.646412522532</v>
      </c>
      <c r="J82" s="15">
        <v>2809.9574360634433</v>
      </c>
      <c r="K82" s="15">
        <v>13404.888105804217</v>
      </c>
      <c r="L82" s="15">
        <v>694.3315612103324</v>
      </c>
      <c r="M82" s="15">
        <v>6365.274776393548</v>
      </c>
      <c r="N82" s="15">
        <v>344.9213686407893</v>
      </c>
      <c r="O82" s="15">
        <v>639.2671464112354</v>
      </c>
      <c r="P82" s="15">
        <v>20057.49601975485</v>
      </c>
      <c r="Q82" s="15">
        <v>4883.2247545900755</v>
      </c>
      <c r="R82" s="15">
        <v>468.0974252660526</v>
      </c>
      <c r="S82" s="15">
        <v>150.38108629721683</v>
      </c>
      <c r="T82" s="15">
        <v>-283.12003928469494</v>
      </c>
      <c r="U82" s="15">
        <v>7758.289557648182</v>
      </c>
      <c r="V82" s="15">
        <v>4256.625057339785</v>
      </c>
      <c r="W82" s="15">
        <v>13807.097826544603</v>
      </c>
      <c r="X82" s="15">
        <v>-4509.712448665756</v>
      </c>
      <c r="Y82" s="15">
        <v>4524.31803694868</v>
      </c>
      <c r="Z82" s="15">
        <v>-89824.63166824752</v>
      </c>
      <c r="AA82" s="15">
        <v>71.6288976414362</v>
      </c>
      <c r="AB82" s="15">
        <v>107220.60706742399</v>
      </c>
      <c r="AC82" s="15"/>
      <c r="AD82" s="15">
        <f>SUM(C82:AB82)</f>
        <v>-426242.29863219</v>
      </c>
    </row>
    <row r="83" spans="1:30" ht="13.5" thickBot="1">
      <c r="A83" s="12">
        <v>77</v>
      </c>
      <c r="B83" s="12" t="s">
        <v>93</v>
      </c>
      <c r="C83" s="20">
        <v>7857884.000280803</v>
      </c>
      <c r="D83" s="20">
        <v>1756733.632468544</v>
      </c>
      <c r="E83" s="20">
        <v>2144330.14973576</v>
      </c>
      <c r="F83" s="20">
        <v>5740645.1323422715</v>
      </c>
      <c r="G83" s="20">
        <v>-3777498.301343955</v>
      </c>
      <c r="H83" s="20">
        <v>590932.5129192043</v>
      </c>
      <c r="I83" s="20">
        <v>100096.71117255092</v>
      </c>
      <c r="J83" s="20">
        <v>227443.75032164715</v>
      </c>
      <c r="K83" s="20">
        <v>1085019.29043228</v>
      </c>
      <c r="L83" s="20">
        <v>56200.62860047631</v>
      </c>
      <c r="M83" s="20">
        <v>1189661.7560549416</v>
      </c>
      <c r="N83" s="20">
        <v>29094.728975255042</v>
      </c>
      <c r="O83" s="20">
        <v>53481.57675927505</v>
      </c>
      <c r="P83" s="20">
        <v>1844427.8993782662</v>
      </c>
      <c r="Q83" s="20">
        <v>449046.87840543315</v>
      </c>
      <c r="R83" s="20">
        <v>39160.34865995124</v>
      </c>
      <c r="S83" s="20">
        <v>12920.495263032615</v>
      </c>
      <c r="T83" s="20">
        <v>-31952.49951273203</v>
      </c>
      <c r="U83" s="20">
        <v>208951.70373885706</v>
      </c>
      <c r="V83" s="20">
        <v>255876.24691688642</v>
      </c>
      <c r="W83" s="20">
        <v>523796.47169631347</v>
      </c>
      <c r="X83" s="20">
        <v>-265777.506623555</v>
      </c>
      <c r="Y83" s="20">
        <v>847216.3406023644</v>
      </c>
      <c r="Z83" s="20">
        <v>-7770933.440902436</v>
      </c>
      <c r="AA83" s="20">
        <v>13413.109345104545</v>
      </c>
      <c r="AB83" s="20">
        <v>227135.74608568475</v>
      </c>
      <c r="AC83" s="20"/>
      <c r="AD83" s="20">
        <f>SUM(C83:AB83)</f>
        <v>13407307.361772222</v>
      </c>
    </row>
    <row r="84" spans="1:30" ht="13.5" thickTop="1">
      <c r="A84" s="12">
        <v>78</v>
      </c>
      <c r="B84" s="1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ht="13.5" thickBot="1">
      <c r="A85" s="12">
        <v>79</v>
      </c>
      <c r="B85" s="21" t="s">
        <v>94</v>
      </c>
      <c r="C85" s="17">
        <v>-21308348.59246287</v>
      </c>
      <c r="D85" s="17">
        <v>614856.7713640109</v>
      </c>
      <c r="E85" s="17">
        <v>750515.552407518</v>
      </c>
      <c r="F85" s="17">
        <v>2009225.796319794</v>
      </c>
      <c r="G85" s="17">
        <v>-1322124.4054702185</v>
      </c>
      <c r="H85" s="17">
        <v>206826.37952172384</v>
      </c>
      <c r="I85" s="17">
        <v>35033.84891041368</v>
      </c>
      <c r="J85" s="17">
        <v>79605.31261247024</v>
      </c>
      <c r="K85" s="17">
        <v>379756.75165138394</v>
      </c>
      <c r="L85" s="17">
        <v>19670.220010269433</v>
      </c>
      <c r="M85" s="17">
        <v>416381.6146191023</v>
      </c>
      <c r="N85" s="17">
        <v>10183.155141279101</v>
      </c>
      <c r="O85" s="17">
        <v>18718.55186572671</v>
      </c>
      <c r="P85" s="17">
        <v>645549.7647824138</v>
      </c>
      <c r="Q85" s="17">
        <v>157166.40744189918</v>
      </c>
      <c r="R85" s="17">
        <v>13706.122030962259</v>
      </c>
      <c r="S85" s="17">
        <v>4522.1733420826495</v>
      </c>
      <c r="T85" s="17">
        <v>-11183.37482945621</v>
      </c>
      <c r="U85" s="17">
        <v>73133.09630860016</v>
      </c>
      <c r="V85" s="17">
        <v>89556.68642091006</v>
      </c>
      <c r="W85" s="17">
        <v>183328.76509368792</v>
      </c>
      <c r="X85" s="17">
        <v>-93022.12731826305</v>
      </c>
      <c r="Y85" s="17">
        <v>296525.7192108482</v>
      </c>
      <c r="Z85" s="17">
        <v>-2719826.7043158524</v>
      </c>
      <c r="AA85" s="17">
        <v>4694.5882706828415</v>
      </c>
      <c r="AB85" s="17">
        <v>79497.51113009453</v>
      </c>
      <c r="AC85" s="17"/>
      <c r="AD85" s="17">
        <f>SUM(C85:AB85)</f>
        <v>-19366050.415940788</v>
      </c>
    </row>
    <row r="86" spans="3:30" ht="13.5" thickTop="1"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1:30" ht="22.5">
      <c r="A87" s="24"/>
      <c r="B87" s="25" t="s">
        <v>95</v>
      </c>
      <c r="C87" s="26">
        <v>79355091.55448394</v>
      </c>
      <c r="D87" s="13">
        <v>-9639122.926642314</v>
      </c>
      <c r="E87" s="13">
        <v>-2253526.1083794087</v>
      </c>
      <c r="F87" s="13">
        <v>-6031991.959212609</v>
      </c>
      <c r="G87" s="13">
        <v>3974530.2313187495</v>
      </c>
      <c r="H87" s="13">
        <v>-621757.663333118</v>
      </c>
      <c r="I87" s="13">
        <v>-105318.11312697828</v>
      </c>
      <c r="J87" s="13">
        <v>-239308.02866332978</v>
      </c>
      <c r="K87" s="13">
        <v>-1141617.7718133256</v>
      </c>
      <c r="L87" s="13">
        <v>-59132.25411084294</v>
      </c>
      <c r="M87" s="13">
        <v>-1302215.62652874</v>
      </c>
      <c r="N87" s="13">
        <v>-30587.352452397346</v>
      </c>
      <c r="O87" s="13">
        <v>-56225.299071371555</v>
      </c>
      <c r="P87" s="13">
        <v>-1938888.243815899</v>
      </c>
      <c r="Q87" s="13">
        <v>-472044.3199521601</v>
      </c>
      <c r="R87" s="13">
        <v>-164852.09608671814</v>
      </c>
      <c r="S87" s="13">
        <v>-54378.32335548848</v>
      </c>
      <c r="T87" s="13">
        <v>112450.82710314542</v>
      </c>
      <c r="U87" s="13">
        <v>-447614.59586010873</v>
      </c>
      <c r="V87" s="13">
        <v>-1048180.6922645271</v>
      </c>
      <c r="W87" s="13">
        <v>-549918.142449893</v>
      </c>
      <c r="X87" s="13">
        <v>1085378.8616532981</v>
      </c>
      <c r="Y87" s="13">
        <v>-15784.070300601423</v>
      </c>
      <c r="Z87" s="13">
        <v>8172105.279053882</v>
      </c>
      <c r="AA87" s="13">
        <v>-56187.821330145</v>
      </c>
      <c r="AB87" s="13">
        <v>757646.3881983534</v>
      </c>
      <c r="AC87" s="13"/>
      <c r="AD87" s="13">
        <f>SUM(C87:AB87)</f>
        <v>67228551.73306139</v>
      </c>
    </row>
    <row r="88" spans="2:30" ht="12.75">
      <c r="B88" s="27" t="s">
        <v>96</v>
      </c>
      <c r="C88" s="30">
        <v>-12471426.602293491</v>
      </c>
      <c r="AD88" s="30">
        <v>-12267179</v>
      </c>
    </row>
    <row r="89" spans="2:30" ht="13.5" thickBot="1">
      <c r="B89" s="27" t="s">
        <v>97</v>
      </c>
      <c r="C89" s="31">
        <f>C87+C88</f>
        <v>66883664.952190444</v>
      </c>
      <c r="AD89" s="32">
        <f>AD87+AD88</f>
        <v>54961372.73306139</v>
      </c>
    </row>
    <row r="90" spans="2:3" ht="13.5" thickTop="1">
      <c r="B90" s="27"/>
      <c r="C90" s="28"/>
    </row>
  </sheetData>
  <sheetProtection/>
  <printOptions/>
  <pageMargins left="1.04" right="0.7" top="0.75" bottom="0.5" header="0.3" footer="0.3"/>
  <pageSetup fitToWidth="4" fitToHeight="1" horizontalDpi="600" verticalDpi="600" orientation="portrait" scale="60" r:id="rId1"/>
  <headerFooter alignWithMargins="0">
    <oddHeader>&amp;RSRM-1R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p96744</dc:creator>
  <cp:keywords/>
  <dc:description/>
  <cp:lastModifiedBy>PSC</cp:lastModifiedBy>
  <cp:lastPrinted>2009-11-09T23:28:02Z</cp:lastPrinted>
  <dcterms:created xsi:type="dcterms:W3CDTF">2009-11-06T21:46:28Z</dcterms:created>
  <dcterms:modified xsi:type="dcterms:W3CDTF">2009-11-16T16:05:28Z</dcterms:modified>
  <cp:category/>
  <cp:version/>
  <cp:contentType/>
  <cp:contentStatus/>
</cp:coreProperties>
</file>