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Airplane expense 4.1.1 S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<sst xmlns="http://schemas.openxmlformats.org/spreadsheetml/2006/main" count="56" uniqueCount="32">
  <si>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t>David T. Thomson</t>
  </si>
  <si>
    <t>Rocky Mountain Power</t>
  </si>
  <si>
    <t>Docket No. 09-035-23</t>
  </si>
  <si>
    <t>Utah General Rate Case, June 2010</t>
  </si>
  <si>
    <t>Amount</t>
  </si>
  <si>
    <t xml:space="preserve">Total </t>
  </si>
  <si>
    <t>Factor</t>
  </si>
  <si>
    <t>Airplane Expenses</t>
  </si>
  <si>
    <t>Updated Surrebuttal adjustment amounts</t>
  </si>
  <si>
    <t xml:space="preserve">   DPU Exhibit 4.2.2 as originally filed </t>
  </si>
  <si>
    <t>Utah</t>
  </si>
  <si>
    <t xml:space="preserve">   DPU Exhibit 4.2.3 as originally filed</t>
  </si>
  <si>
    <t xml:space="preserve">   Surrebuttal adjustment number - 4.2.2</t>
  </si>
  <si>
    <t xml:space="preserve">   Surrebuttal adjustment number - 4.2.3</t>
  </si>
  <si>
    <t xml:space="preserve">   Grand total </t>
  </si>
  <si>
    <t>Escalation factors for adjusted 4.2.2</t>
  </si>
  <si>
    <t xml:space="preserve">   FERC account 580 - Distribution Plant - Operation</t>
  </si>
  <si>
    <t xml:space="preserve">   FERC account 557 - Other Production plant - Operation</t>
  </si>
  <si>
    <t xml:space="preserve">   FERC account 590 - Distribution Plant - Maintenance</t>
  </si>
  <si>
    <t xml:space="preserve">   FERC account 901 - Customer Accounts - Operation</t>
  </si>
  <si>
    <t xml:space="preserve">   FERC account 908 - Customer Service - Operation</t>
  </si>
  <si>
    <t xml:space="preserve">   FERC account 921 - Adm and General - Operation</t>
  </si>
  <si>
    <t>Escal.</t>
  </si>
  <si>
    <t>Escalation factors for adjusted 4.2.3</t>
  </si>
  <si>
    <t>Escalted 4.2.2 and 4.2.2 from above</t>
  </si>
  <si>
    <t>To 4.2 SR</t>
  </si>
  <si>
    <t>(1) DPU exhibits 4.2.2 and 4.2.3 adjusts out trip for item 1 twice - this corrects double counting.</t>
  </si>
  <si>
    <t>(2) DPU accepts Company's ascertion in rebuttal testimony that corporate overhead is PacifiCorp and not Mid-American Energy</t>
  </si>
  <si>
    <t>Notes for above numbered adjustment</t>
  </si>
  <si>
    <t xml:space="preserve">   (2) Adjust out corporate overhead - Type 4 adjustment</t>
  </si>
  <si>
    <r>
      <t xml:space="preserve">  </t>
    </r>
    <r>
      <rPr>
        <sz val="12"/>
        <rFont val="Times New Roman"/>
        <family val="1"/>
      </rPr>
      <t xml:space="preserve"> (1)  Double counting of trip - type 2 adjustment  </t>
    </r>
  </si>
  <si>
    <t>DPU Exhibit 4.1.1 SR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</si>
</sst>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[$-409]mmmm\-yy;@"/>
    <numFmt numFmtId="167" formatCode="_(&quot;$&quot;* #,##0_);_(&quot;$&quot;* \(#,##0\);_(&quot;$&quot;* &quot;-&quot;??_);_(@_)"/>
    <numFmt numFmtId="168" formatCode="0.000%"/>
    <numFmt numFmtId="169" formatCode="0.0000%"/>
    <numFmt numFmtId="170" formatCode="_(* #,##0.000000_);_(* \(#,##0.000000\);_(* &quot;-&quot;??????_);_(@_)"/>
    <numFmt numFmtId="171" formatCode="_(* #,##0.0000_);_(* \(#,##0.0000\);_(* &quot;-&quot;????_);_(@_)"/>
    <numFmt numFmtId="172" formatCode="_(* #,##0.000_);_(* \(#,##0.000\);_(* &quot;-&quot;???_);_(@_)"/>
    <numFmt numFmtId="173" formatCode="0.00000%"/>
    <numFmt numFmtId="174" formatCode="_(* #,##0.00000_);_(* \(#,##0.00000\);_(* &quot;-&quot;?????_);_(@_)"/>
    <numFmt numFmtId="175" formatCode="_(* #,##0.0000000_);_(* \(#,##0.0000000\);_(* &quot;-&quot;?????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167" fontId="0" fillId="0" borderId="0" xfId="44" applyNumberFormat="1" applyBorder="1" applyAlignment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0" xfId="44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0" borderId="0" xfId="0" applyNumberFormat="1" applyFill="1" applyBorder="1" applyAlignment="1">
      <alignment/>
    </xf>
    <xf numFmtId="41" fontId="3" fillId="0" borderId="10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57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NumberFormat="1" applyBorder="1" applyAlignment="1" quotePrefix="1">
      <alignment/>
    </xf>
    <xf numFmtId="41" fontId="0" fillId="0" borderId="0" xfId="0" applyNumberFormat="1" applyBorder="1" applyAlignment="1" quotePrefix="1">
      <alignment horizontal="center"/>
    </xf>
    <xf numFmtId="41" fontId="0" fillId="0" borderId="0" xfId="0" applyNumberFormat="1" applyFont="1" applyBorder="1" applyAlignment="1" quotePrefix="1">
      <alignment horizontal="center"/>
    </xf>
    <xf numFmtId="41" fontId="0" fillId="0" borderId="11" xfId="0" applyNumberFormat="1" applyBorder="1" applyAlignment="1">
      <alignment/>
    </xf>
    <xf numFmtId="41" fontId="0" fillId="0" borderId="11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1" fontId="0" fillId="0" borderId="11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140625" style="0" customWidth="1"/>
    <col min="2" max="2" width="38.7109375" style="0" customWidth="1"/>
    <col min="3" max="3" width="11.7109375" style="0" customWidth="1"/>
    <col min="4" max="4" width="0.85546875" style="0" customWidth="1"/>
    <col min="5" max="5" width="11.57421875" style="5" customWidth="1"/>
    <col min="6" max="6" width="0.85546875" style="27" customWidth="1"/>
    <col min="7" max="7" width="11.140625" style="5" customWidth="1"/>
    <col min="8" max="8" width="7.140625" style="32" customWidth="1"/>
    <col min="9" max="9" width="10.8515625" style="5" customWidth="1"/>
    <col min="10" max="10" width="0.85546875" style="5" customWidth="1"/>
    <col min="11" max="11" width="10.28125" style="5" customWidth="1"/>
    <col min="12" max="12" width="0.85546875" style="0" customWidth="1"/>
    <col min="13" max="13" width="9.8515625" style="0" customWidth="1"/>
    <col min="14" max="14" width="20.00390625" style="0" customWidth="1"/>
  </cols>
  <sheetData>
    <row r="1" spans="2:14" ht="15.75">
      <c r="B1" s="1" t="s">
        <v>1</v>
      </c>
      <c r="N1" t="s">
        <v>2</v>
      </c>
    </row>
    <row r="2" spans="2:14" ht="15.75">
      <c r="B2" s="1" t="s">
        <v>3</v>
      </c>
      <c r="N2" s="10" t="s">
        <v>31</v>
      </c>
    </row>
    <row r="3" spans="2:14" ht="15.75">
      <c r="B3" s="1" t="s">
        <v>7</v>
      </c>
      <c r="N3" t="s">
        <v>0</v>
      </c>
    </row>
    <row r="4" spans="2:14" ht="15.75">
      <c r="B4" s="1"/>
      <c r="E4" s="8"/>
      <c r="N4" s="2">
        <v>40147</v>
      </c>
    </row>
    <row r="5" spans="2:14" ht="15.75">
      <c r="B5" s="1"/>
      <c r="E5" s="26" t="s">
        <v>5</v>
      </c>
      <c r="F5" s="28"/>
      <c r="G5" s="26" t="s">
        <v>10</v>
      </c>
      <c r="H5" s="33"/>
      <c r="I5" s="8"/>
      <c r="J5" s="8"/>
      <c r="K5" s="8"/>
      <c r="L5" s="4"/>
      <c r="M5" s="4"/>
      <c r="N5" s="2"/>
    </row>
    <row r="6" spans="2:14" ht="15.75">
      <c r="B6" s="11" t="s">
        <v>8</v>
      </c>
      <c r="C6" s="7"/>
      <c r="D6" s="3"/>
      <c r="E6" s="25" t="s">
        <v>4</v>
      </c>
      <c r="F6" s="29"/>
      <c r="G6" s="25" t="s">
        <v>4</v>
      </c>
      <c r="H6" s="34"/>
      <c r="I6" s="9"/>
      <c r="J6" s="9"/>
      <c r="K6" s="9"/>
      <c r="L6" s="7"/>
      <c r="M6" s="7"/>
      <c r="N6" s="12"/>
    </row>
    <row r="7" spans="2:14" ht="15.75">
      <c r="B7" s="18" t="s">
        <v>9</v>
      </c>
      <c r="C7" s="3"/>
      <c r="D7" s="3"/>
      <c r="E7" s="21">
        <v>108447.63</v>
      </c>
      <c r="F7" s="30"/>
      <c r="G7" s="21">
        <v>29908.16</v>
      </c>
      <c r="H7" s="35"/>
      <c r="I7" s="6"/>
      <c r="J7" s="6"/>
      <c r="K7" s="6"/>
      <c r="L7" s="3"/>
      <c r="M7" s="3"/>
      <c r="N7" s="3"/>
    </row>
    <row r="8" spans="2:14" ht="15.75">
      <c r="B8" s="11" t="s">
        <v>30</v>
      </c>
      <c r="C8" s="3"/>
      <c r="D8" s="3"/>
      <c r="E8" s="19">
        <v>-12013.37</v>
      </c>
      <c r="G8" s="19">
        <v>-4963.36</v>
      </c>
      <c r="H8" s="34"/>
      <c r="I8" s="21"/>
      <c r="J8" s="6"/>
      <c r="K8" s="6"/>
      <c r="L8" s="7"/>
      <c r="M8" s="13"/>
      <c r="N8" s="3"/>
    </row>
    <row r="9" spans="2:14" ht="15.75">
      <c r="B9" s="42" t="s">
        <v>12</v>
      </c>
      <c r="C9" s="7"/>
      <c r="D9" s="3"/>
      <c r="E9" s="40">
        <f>SUM(E7:E8)</f>
        <v>96434.26000000001</v>
      </c>
      <c r="F9" s="30"/>
      <c r="G9" s="41">
        <f>SUM(G7:G8)</f>
        <v>24944.8</v>
      </c>
      <c r="H9" s="34"/>
      <c r="I9" s="21"/>
      <c r="J9" s="6"/>
      <c r="K9" s="6"/>
      <c r="L9" s="7"/>
      <c r="M9" s="13"/>
      <c r="N9" s="3"/>
    </row>
    <row r="10" spans="2:14" ht="12.75">
      <c r="B10" s="15"/>
      <c r="C10" s="7"/>
      <c r="D10" s="14"/>
      <c r="E10" s="21"/>
      <c r="F10" s="31"/>
      <c r="G10" s="21"/>
      <c r="H10" s="34"/>
      <c r="I10" s="6"/>
      <c r="J10" s="9"/>
      <c r="K10" s="6"/>
      <c r="L10" s="7"/>
      <c r="M10" s="13"/>
      <c r="N10" s="3"/>
    </row>
    <row r="11" spans="2:14" ht="12.75">
      <c r="B11" s="15" t="s">
        <v>11</v>
      </c>
      <c r="C11" s="7"/>
      <c r="D11" s="3"/>
      <c r="E11" s="9">
        <v>75445</v>
      </c>
      <c r="F11" s="30"/>
      <c r="G11" s="21">
        <v>31125</v>
      </c>
      <c r="H11" s="35"/>
      <c r="I11" s="6"/>
      <c r="J11" s="6"/>
      <c r="K11" s="6"/>
      <c r="L11" s="3"/>
      <c r="M11" s="13"/>
      <c r="N11" s="3"/>
    </row>
    <row r="12" spans="2:14" ht="12.75">
      <c r="B12" s="20" t="s">
        <v>29</v>
      </c>
      <c r="C12" s="7"/>
      <c r="D12" s="3"/>
      <c r="E12" s="23">
        <v>-9927</v>
      </c>
      <c r="F12" s="30"/>
      <c r="G12" s="23">
        <v>-4101</v>
      </c>
      <c r="H12" s="35"/>
      <c r="I12" s="6"/>
      <c r="J12" s="6"/>
      <c r="K12" s="6"/>
      <c r="L12" s="3"/>
      <c r="M12" s="13"/>
      <c r="N12" s="3"/>
    </row>
    <row r="13" spans="2:14" ht="15.75">
      <c r="B13" s="42" t="s">
        <v>13</v>
      </c>
      <c r="C13" s="7"/>
      <c r="D13" s="3"/>
      <c r="E13" s="43">
        <f>SUM(E11:E12)</f>
        <v>65518</v>
      </c>
      <c r="F13" s="30"/>
      <c r="G13" s="43">
        <f>SUM(G11:G12)</f>
        <v>27024</v>
      </c>
      <c r="H13" s="35"/>
      <c r="I13" s="6"/>
      <c r="J13" s="6"/>
      <c r="K13" s="6"/>
      <c r="L13" s="3"/>
      <c r="M13" s="13"/>
      <c r="N13" s="3"/>
    </row>
    <row r="14" spans="2:14" ht="12.75">
      <c r="B14" s="20"/>
      <c r="C14" s="7"/>
      <c r="D14" s="3"/>
      <c r="E14" s="9"/>
      <c r="F14" s="30"/>
      <c r="G14" s="21"/>
      <c r="H14" s="35"/>
      <c r="I14" s="6"/>
      <c r="J14" s="6"/>
      <c r="K14" s="6"/>
      <c r="L14" s="3"/>
      <c r="M14" s="13"/>
      <c r="N14" s="3"/>
    </row>
    <row r="15" spans="2:14" ht="13.5" thickBot="1">
      <c r="B15" s="20" t="s">
        <v>14</v>
      </c>
      <c r="C15" s="7"/>
      <c r="D15" s="3"/>
      <c r="E15" s="44">
        <f>E9+E13</f>
        <v>161952.26</v>
      </c>
      <c r="F15" s="30"/>
      <c r="G15" s="44">
        <f>G9+G13</f>
        <v>51968.8</v>
      </c>
      <c r="H15" s="35"/>
      <c r="I15" s="6"/>
      <c r="J15" s="6"/>
      <c r="K15" s="6"/>
      <c r="L15" s="3"/>
      <c r="M15" s="13"/>
      <c r="N15" s="3"/>
    </row>
    <row r="16" spans="2:14" ht="13.5" thickTop="1">
      <c r="B16" s="20"/>
      <c r="C16" s="7"/>
      <c r="D16" s="3"/>
      <c r="E16" s="9"/>
      <c r="F16" s="30"/>
      <c r="G16" s="9"/>
      <c r="H16" s="35"/>
      <c r="I16" s="6"/>
      <c r="J16" s="6"/>
      <c r="K16" s="6"/>
      <c r="L16" s="3"/>
      <c r="M16" s="13"/>
      <c r="N16" s="3"/>
    </row>
    <row r="17" spans="2:14" ht="12.75">
      <c r="B17" s="49" t="s">
        <v>28</v>
      </c>
      <c r="C17" s="7"/>
      <c r="D17" s="3"/>
      <c r="E17" s="9"/>
      <c r="F17" s="30"/>
      <c r="G17" s="9"/>
      <c r="H17" s="35"/>
      <c r="I17" s="6"/>
      <c r="J17" s="6"/>
      <c r="K17" s="6"/>
      <c r="L17" s="3"/>
      <c r="M17" s="13"/>
      <c r="N17" s="3"/>
    </row>
    <row r="18" spans="2:14" ht="12.75">
      <c r="B18" s="20" t="s">
        <v>26</v>
      </c>
      <c r="C18" s="7"/>
      <c r="D18" s="3"/>
      <c r="E18" s="9"/>
      <c r="F18" s="30"/>
      <c r="G18" s="9"/>
      <c r="H18" s="35"/>
      <c r="I18" s="6"/>
      <c r="J18" s="6"/>
      <c r="K18" s="6"/>
      <c r="L18" s="3"/>
      <c r="M18" s="13"/>
      <c r="N18" s="3"/>
    </row>
    <row r="19" spans="2:14" ht="12.75">
      <c r="B19" s="20" t="s">
        <v>27</v>
      </c>
      <c r="C19" s="7"/>
      <c r="D19" s="3"/>
      <c r="E19" s="9"/>
      <c r="F19" s="30"/>
      <c r="G19" s="9"/>
      <c r="H19" s="35"/>
      <c r="I19" s="6"/>
      <c r="J19" s="6"/>
      <c r="K19" s="6"/>
      <c r="L19" s="3"/>
      <c r="M19" s="13"/>
      <c r="N19" s="3"/>
    </row>
    <row r="20" spans="2:14" ht="12.75">
      <c r="B20" s="20"/>
      <c r="C20" s="7"/>
      <c r="D20" s="3"/>
      <c r="E20" s="9"/>
      <c r="F20" s="30"/>
      <c r="G20" s="9"/>
      <c r="H20" s="35"/>
      <c r="I20" s="6"/>
      <c r="J20" s="6"/>
      <c r="K20" s="6"/>
      <c r="L20" s="3"/>
      <c r="M20" s="13"/>
      <c r="N20" s="3"/>
    </row>
    <row r="21" spans="2:14" ht="12.75">
      <c r="B21" s="17"/>
      <c r="C21" s="7"/>
      <c r="D21" s="3"/>
      <c r="E21" s="9"/>
      <c r="F21" s="30"/>
      <c r="G21" s="21"/>
      <c r="H21" s="46" t="s">
        <v>22</v>
      </c>
      <c r="I21" s="26" t="s">
        <v>5</v>
      </c>
      <c r="J21" s="28"/>
      <c r="K21" s="26" t="s">
        <v>10</v>
      </c>
      <c r="L21" s="3"/>
      <c r="M21" s="13"/>
      <c r="N21" s="3"/>
    </row>
    <row r="22" spans="2:14" ht="12.75">
      <c r="B22" s="17" t="s">
        <v>15</v>
      </c>
      <c r="C22" s="7"/>
      <c r="D22" s="3"/>
      <c r="E22" s="9"/>
      <c r="F22" s="30"/>
      <c r="G22" s="22"/>
      <c r="H22" s="47" t="s">
        <v>6</v>
      </c>
      <c r="I22" s="25" t="s">
        <v>4</v>
      </c>
      <c r="J22" s="29"/>
      <c r="K22" s="25" t="s">
        <v>4</v>
      </c>
      <c r="L22" s="3"/>
      <c r="M22" s="13"/>
      <c r="N22" s="3"/>
    </row>
    <row r="23" spans="2:14" ht="12.75">
      <c r="B23" s="15" t="s">
        <v>17</v>
      </c>
      <c r="C23" s="3"/>
      <c r="D23" s="3"/>
      <c r="E23" s="9">
        <v>16456</v>
      </c>
      <c r="F23" s="30"/>
      <c r="G23" s="21">
        <v>6769</v>
      </c>
      <c r="H23" s="48">
        <v>0.0207</v>
      </c>
      <c r="I23" s="21">
        <v>16797</v>
      </c>
      <c r="J23" s="6"/>
      <c r="K23" s="21">
        <v>6909</v>
      </c>
      <c r="L23" s="3"/>
      <c r="M23" s="3"/>
      <c r="N23" s="3"/>
    </row>
    <row r="24" spans="2:14" ht="12.75">
      <c r="B24" s="20" t="s">
        <v>16</v>
      </c>
      <c r="C24" s="3"/>
      <c r="D24" s="3"/>
      <c r="E24" s="21">
        <v>492</v>
      </c>
      <c r="F24" s="30"/>
      <c r="G24" s="6">
        <v>86</v>
      </c>
      <c r="H24" s="48">
        <v>-0.001</v>
      </c>
      <c r="I24" s="16">
        <v>492</v>
      </c>
      <c r="J24" s="6"/>
      <c r="K24" s="6">
        <v>86</v>
      </c>
      <c r="L24" s="3"/>
      <c r="M24" s="3"/>
      <c r="N24" s="3"/>
    </row>
    <row r="25" spans="2:14" ht="12.75">
      <c r="B25" s="20" t="s">
        <v>18</v>
      </c>
      <c r="C25" s="3"/>
      <c r="D25" s="3"/>
      <c r="E25" s="21">
        <v>544</v>
      </c>
      <c r="F25" s="30"/>
      <c r="G25" s="6">
        <v>257</v>
      </c>
      <c r="H25" s="48">
        <v>-0.0554</v>
      </c>
      <c r="I25" s="16">
        <v>514</v>
      </c>
      <c r="J25" s="6"/>
      <c r="K25" s="6">
        <v>243</v>
      </c>
      <c r="L25" s="3"/>
      <c r="M25" s="3"/>
      <c r="N25" s="3"/>
    </row>
    <row r="26" spans="2:14" ht="12.75">
      <c r="B26" s="20" t="s">
        <v>19</v>
      </c>
      <c r="C26" s="3"/>
      <c r="D26" s="3"/>
      <c r="E26" s="21">
        <v>513</v>
      </c>
      <c r="F26" s="30"/>
      <c r="G26" s="6">
        <v>-267</v>
      </c>
      <c r="H26" s="48">
        <v>0.0028</v>
      </c>
      <c r="I26" s="16">
        <v>514</v>
      </c>
      <c r="J26" s="6"/>
      <c r="K26" s="6">
        <v>-266</v>
      </c>
      <c r="L26" s="3"/>
      <c r="M26" s="3"/>
      <c r="N26" s="3"/>
    </row>
    <row r="27" spans="2:14" ht="12.75">
      <c r="B27" s="20" t="s">
        <v>20</v>
      </c>
      <c r="C27" s="3"/>
      <c r="D27" s="3"/>
      <c r="E27" s="21">
        <v>1870</v>
      </c>
      <c r="F27" s="30"/>
      <c r="G27" s="24">
        <v>894</v>
      </c>
      <c r="H27" s="48">
        <v>-0.002</v>
      </c>
      <c r="I27" s="16">
        <v>1866</v>
      </c>
      <c r="J27" s="6"/>
      <c r="K27" s="6">
        <v>892</v>
      </c>
      <c r="L27" s="3"/>
      <c r="M27" s="3"/>
      <c r="N27" s="3"/>
    </row>
    <row r="28" spans="2:14" ht="12.75">
      <c r="B28" s="20" t="s">
        <v>20</v>
      </c>
      <c r="C28" s="3"/>
      <c r="D28" s="3"/>
      <c r="E28" s="9">
        <v>1072</v>
      </c>
      <c r="F28" s="30"/>
      <c r="G28" s="6">
        <v>-560</v>
      </c>
      <c r="H28" s="48">
        <v>-0.002</v>
      </c>
      <c r="I28" s="6">
        <v>1070</v>
      </c>
      <c r="J28" s="6"/>
      <c r="K28" s="6">
        <v>-559</v>
      </c>
      <c r="L28" s="3"/>
      <c r="M28" s="3"/>
      <c r="N28" s="3"/>
    </row>
    <row r="29" spans="2:14" ht="12.75">
      <c r="B29" s="20" t="s">
        <v>21</v>
      </c>
      <c r="C29" s="3"/>
      <c r="D29" s="3"/>
      <c r="E29" s="9">
        <v>61852</v>
      </c>
      <c r="F29" s="30"/>
      <c r="G29" s="6">
        <v>25731</v>
      </c>
      <c r="H29" s="48">
        <v>0.0303</v>
      </c>
      <c r="I29" s="6">
        <v>63726</v>
      </c>
      <c r="J29" s="6"/>
      <c r="K29" s="6">
        <v>26511</v>
      </c>
      <c r="L29" s="3"/>
      <c r="M29" s="3"/>
      <c r="N29" s="3"/>
    </row>
    <row r="30" spans="2:14" ht="12.75">
      <c r="B30" s="20" t="s">
        <v>21</v>
      </c>
      <c r="C30" s="3"/>
      <c r="D30" s="3"/>
      <c r="E30" s="45">
        <v>13635</v>
      </c>
      <c r="F30" s="30"/>
      <c r="G30" s="23">
        <v>-7965</v>
      </c>
      <c r="H30" s="48">
        <v>0.0303</v>
      </c>
      <c r="I30" s="9">
        <v>14048</v>
      </c>
      <c r="J30" s="9"/>
      <c r="K30" s="21">
        <v>-7724</v>
      </c>
      <c r="L30" s="3"/>
      <c r="M30" s="3"/>
      <c r="N30" s="3"/>
    </row>
    <row r="31" spans="2:14" ht="12.75">
      <c r="B31" s="15"/>
      <c r="C31" s="3"/>
      <c r="D31" s="3"/>
      <c r="E31" s="43">
        <f>SUM(E23:E30)</f>
        <v>96434</v>
      </c>
      <c r="F31" s="30"/>
      <c r="G31" s="41">
        <f>SUM(G23:G30)</f>
        <v>24945</v>
      </c>
      <c r="H31" s="34"/>
      <c r="I31" s="21"/>
      <c r="J31" s="9"/>
      <c r="K31" s="21"/>
      <c r="L31" s="3"/>
      <c r="M31" s="3"/>
      <c r="N31" s="3"/>
    </row>
    <row r="32" spans="2:14" ht="12.75">
      <c r="B32" s="15"/>
      <c r="C32" s="7"/>
      <c r="D32" s="3"/>
      <c r="E32" s="38"/>
      <c r="F32" s="30"/>
      <c r="G32" s="6"/>
      <c r="H32" s="36"/>
      <c r="I32" s="6"/>
      <c r="J32" s="6"/>
      <c r="K32" s="6"/>
      <c r="L32" s="3"/>
      <c r="M32" s="3"/>
      <c r="N32" s="3"/>
    </row>
    <row r="33" spans="2:14" ht="12.75">
      <c r="B33" s="17" t="s">
        <v>23</v>
      </c>
      <c r="C33" s="7"/>
      <c r="D33" s="3"/>
      <c r="E33" s="38"/>
      <c r="F33" s="30"/>
      <c r="G33" s="6"/>
      <c r="H33" s="37"/>
      <c r="I33" s="6"/>
      <c r="J33" s="6"/>
      <c r="K33" s="6"/>
      <c r="L33" s="3"/>
      <c r="M33" s="3"/>
      <c r="N33" s="3"/>
    </row>
    <row r="34" spans="2:14" ht="12.75">
      <c r="B34" s="15" t="s">
        <v>17</v>
      </c>
      <c r="C34" s="3"/>
      <c r="D34" s="3"/>
      <c r="E34" s="39">
        <v>24623</v>
      </c>
      <c r="F34" s="30"/>
      <c r="G34" s="6">
        <v>10127</v>
      </c>
      <c r="H34" s="48">
        <v>0.0207</v>
      </c>
      <c r="I34" s="6">
        <v>25133</v>
      </c>
      <c r="J34" s="6"/>
      <c r="K34" s="6">
        <v>10337</v>
      </c>
      <c r="L34" s="3"/>
      <c r="M34" s="3"/>
      <c r="N34" s="3"/>
    </row>
    <row r="35" spans="2:14" ht="12.75">
      <c r="B35" s="20" t="s">
        <v>21</v>
      </c>
      <c r="C35" s="3"/>
      <c r="D35" s="3"/>
      <c r="E35" s="45">
        <v>40895</v>
      </c>
      <c r="F35" s="30"/>
      <c r="G35" s="19">
        <v>16897</v>
      </c>
      <c r="H35" s="48">
        <v>0.0303</v>
      </c>
      <c r="I35" s="6">
        <v>42134</v>
      </c>
      <c r="J35" s="6"/>
      <c r="K35" s="6">
        <v>17409</v>
      </c>
      <c r="L35" s="3"/>
      <c r="M35" s="3"/>
      <c r="N35" s="3"/>
    </row>
    <row r="36" spans="2:14" ht="12.75">
      <c r="B36" s="3"/>
      <c r="C36" s="3"/>
      <c r="D36" s="3"/>
      <c r="E36" s="43">
        <f>SUM(E34:E35)</f>
        <v>65518</v>
      </c>
      <c r="F36" s="30"/>
      <c r="G36" s="40">
        <f>SUM(G34:G35)</f>
        <v>27024</v>
      </c>
      <c r="H36" s="35"/>
      <c r="I36" s="6"/>
      <c r="J36" s="6"/>
      <c r="K36" s="6"/>
      <c r="L36" s="3"/>
      <c r="M36" s="3"/>
      <c r="N36" s="3"/>
    </row>
    <row r="37" spans="2:14" ht="12.75">
      <c r="B37" s="20"/>
      <c r="C37" s="3"/>
      <c r="D37" s="3"/>
      <c r="E37" s="9"/>
      <c r="F37" s="30"/>
      <c r="G37" s="6"/>
      <c r="H37" s="35"/>
      <c r="I37" s="6"/>
      <c r="J37" s="6"/>
      <c r="K37" s="6"/>
      <c r="L37" s="3"/>
      <c r="M37" s="3"/>
      <c r="N37" s="3"/>
    </row>
    <row r="38" spans="2:14" ht="12.75">
      <c r="B38" s="17" t="s">
        <v>24</v>
      </c>
      <c r="C38" s="3"/>
      <c r="D38" s="3"/>
      <c r="E38" s="9"/>
      <c r="F38" s="30"/>
      <c r="G38" s="6"/>
      <c r="H38" s="35"/>
      <c r="I38" s="6"/>
      <c r="J38" s="6"/>
      <c r="K38" s="6"/>
      <c r="L38" s="3"/>
      <c r="M38" s="3"/>
      <c r="N38" s="3"/>
    </row>
    <row r="39" spans="2:13" ht="12.75">
      <c r="B39" s="15" t="s">
        <v>17</v>
      </c>
      <c r="C39" s="3"/>
      <c r="D39" s="3"/>
      <c r="E39" s="9"/>
      <c r="F39" s="30"/>
      <c r="G39" s="6"/>
      <c r="H39" s="35"/>
      <c r="I39" s="21">
        <v>41930</v>
      </c>
      <c r="J39" s="6"/>
      <c r="K39" s="21">
        <v>17246</v>
      </c>
      <c r="L39" s="3"/>
      <c r="M39" s="3" t="s">
        <v>25</v>
      </c>
    </row>
    <row r="40" spans="2:13" ht="12.75">
      <c r="B40" s="20" t="s">
        <v>16</v>
      </c>
      <c r="C40" s="3"/>
      <c r="D40" s="3"/>
      <c r="E40" s="9"/>
      <c r="F40" s="30"/>
      <c r="G40" s="6"/>
      <c r="H40" s="35"/>
      <c r="I40" s="16">
        <v>492</v>
      </c>
      <c r="J40" s="6"/>
      <c r="K40" s="6">
        <v>86</v>
      </c>
      <c r="L40" s="3"/>
      <c r="M40" s="3" t="s">
        <v>25</v>
      </c>
    </row>
    <row r="41" spans="2:13" ht="12.75">
      <c r="B41" s="20" t="s">
        <v>18</v>
      </c>
      <c r="C41" s="3"/>
      <c r="D41" s="3"/>
      <c r="E41" s="6"/>
      <c r="F41" s="30"/>
      <c r="G41" s="6"/>
      <c r="H41" s="35"/>
      <c r="I41" s="16">
        <v>514</v>
      </c>
      <c r="J41" s="6"/>
      <c r="K41" s="6">
        <v>243</v>
      </c>
      <c r="L41" s="3"/>
      <c r="M41" s="3" t="s">
        <v>25</v>
      </c>
    </row>
    <row r="42" spans="2:13" ht="12.75">
      <c r="B42" s="20" t="s">
        <v>19</v>
      </c>
      <c r="C42" s="3"/>
      <c r="D42" s="3"/>
      <c r="E42" s="6"/>
      <c r="F42" s="30"/>
      <c r="G42" s="6"/>
      <c r="H42" s="35"/>
      <c r="I42" s="16">
        <v>514</v>
      </c>
      <c r="J42" s="6"/>
      <c r="K42" s="6">
        <v>-266</v>
      </c>
      <c r="L42" s="3"/>
      <c r="M42" s="3" t="s">
        <v>25</v>
      </c>
    </row>
    <row r="43" spans="2:13" ht="12.75">
      <c r="B43" s="20" t="s">
        <v>20</v>
      </c>
      <c r="C43" s="3"/>
      <c r="D43" s="3"/>
      <c r="E43" s="6"/>
      <c r="F43" s="30"/>
      <c r="G43" s="6"/>
      <c r="H43" s="35"/>
      <c r="I43" s="16">
        <v>1866</v>
      </c>
      <c r="J43" s="6"/>
      <c r="K43" s="6">
        <v>892</v>
      </c>
      <c r="L43" s="3"/>
      <c r="M43" s="3" t="s">
        <v>25</v>
      </c>
    </row>
    <row r="44" spans="2:13" ht="12.75">
      <c r="B44" s="20" t="s">
        <v>20</v>
      </c>
      <c r="C44" s="3"/>
      <c r="D44" s="3"/>
      <c r="E44" s="6"/>
      <c r="F44" s="30"/>
      <c r="G44" s="6"/>
      <c r="H44" s="35"/>
      <c r="I44" s="6">
        <v>1070</v>
      </c>
      <c r="J44" s="6"/>
      <c r="K44" s="6">
        <v>-559</v>
      </c>
      <c r="L44" s="3"/>
      <c r="M44" s="3" t="s">
        <v>25</v>
      </c>
    </row>
    <row r="45" spans="2:13" ht="12.75">
      <c r="B45" s="20" t="s">
        <v>21</v>
      </c>
      <c r="C45" s="3"/>
      <c r="D45" s="3"/>
      <c r="E45" s="6"/>
      <c r="F45" s="30"/>
      <c r="G45" s="6"/>
      <c r="H45" s="35"/>
      <c r="I45" s="6">
        <v>105860</v>
      </c>
      <c r="J45" s="6"/>
      <c r="K45" s="6">
        <v>43920</v>
      </c>
      <c r="L45" s="3"/>
      <c r="M45" s="3" t="s">
        <v>25</v>
      </c>
    </row>
    <row r="46" spans="2:13" ht="12.75">
      <c r="B46" s="20" t="s">
        <v>21</v>
      </c>
      <c r="C46" s="3"/>
      <c r="I46" s="45">
        <v>14048</v>
      </c>
      <c r="J46" s="9"/>
      <c r="K46" s="23">
        <v>-7724</v>
      </c>
      <c r="M46" s="3" t="s">
        <v>25</v>
      </c>
    </row>
    <row r="47" spans="9:11" ht="12.75">
      <c r="I47" s="5">
        <f>SUM(I39:I46)</f>
        <v>166294</v>
      </c>
      <c r="K47" s="5">
        <f>SUM(K39:K46)</f>
        <v>53838</v>
      </c>
    </row>
  </sheetData>
  <sheetProtection/>
  <printOptions/>
  <pageMargins left="0.75" right="0.75" top="1" bottom="1" header="0.5" footer="0.5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BSalter</dc:creator>
  <cp:keywords/>
  <dc:description/>
  <cp:lastModifiedBy>PSC</cp:lastModifiedBy>
  <cp:lastPrinted>2009-11-25T16:32:03Z</cp:lastPrinted>
  <dcterms:created xsi:type="dcterms:W3CDTF">2007-09-10T19:50:27Z</dcterms:created>
  <dcterms:modified xsi:type="dcterms:W3CDTF">2009-12-02T15:38:15Z</dcterms:modified>
  <cp:category/>
  <cp:version/>
  <cp:contentType/>
  <cp:contentStatus/>
</cp:coreProperties>
</file>