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firstSheet="1" activeTab="2"/>
  </bookViews>
  <sheets>
    <sheet name="Total Rates" sheetId="1" state="hidden" r:id="rId1"/>
    <sheet name="Summer Rates" sheetId="2" r:id="rId2"/>
    <sheet name="Winter Rates" sheetId="3" r:id="rId3"/>
  </sheets>
  <calcPr calcId="124519"/>
</workbook>
</file>

<file path=xl/calcChain.xml><?xml version="1.0" encoding="utf-8"?>
<calcChain xmlns="http://schemas.openxmlformats.org/spreadsheetml/2006/main">
  <c r="F10" i="3"/>
  <c r="G10"/>
  <c r="H10"/>
  <c r="I10"/>
  <c r="J10"/>
  <c r="K10"/>
  <c r="L10"/>
  <c r="M10"/>
  <c r="F11"/>
  <c r="G11"/>
  <c r="H11"/>
  <c r="I11"/>
  <c r="J11"/>
  <c r="K11"/>
  <c r="L11"/>
  <c r="M11"/>
  <c r="F12"/>
  <c r="G12"/>
  <c r="H12"/>
  <c r="I12"/>
  <c r="J12"/>
  <c r="K12"/>
  <c r="L12"/>
  <c r="M12"/>
  <c r="F13"/>
  <c r="G13"/>
  <c r="H13"/>
  <c r="I13"/>
  <c r="J13"/>
  <c r="K13"/>
  <c r="L13"/>
  <c r="M13"/>
  <c r="F14"/>
  <c r="G14"/>
  <c r="H14"/>
  <c r="I14"/>
  <c r="J14"/>
  <c r="K14"/>
  <c r="L14"/>
  <c r="M14"/>
  <c r="F15"/>
  <c r="G15"/>
  <c r="H15"/>
  <c r="I15"/>
  <c r="J15"/>
  <c r="K15"/>
  <c r="L15"/>
  <c r="M15"/>
  <c r="F16"/>
  <c r="G16"/>
  <c r="H16"/>
  <c r="I16"/>
  <c r="J16"/>
  <c r="K16"/>
  <c r="L16"/>
  <c r="M16"/>
  <c r="F17"/>
  <c r="G17"/>
  <c r="H17"/>
  <c r="I17"/>
  <c r="J17"/>
  <c r="K17"/>
  <c r="L17"/>
  <c r="M17"/>
  <c r="F18"/>
  <c r="G18"/>
  <c r="H18"/>
  <c r="I18"/>
  <c r="J18"/>
  <c r="K18"/>
  <c r="L18"/>
  <c r="M18"/>
  <c r="F19"/>
  <c r="G19"/>
  <c r="H19"/>
  <c r="I19"/>
  <c r="J19"/>
  <c r="K19"/>
  <c r="L19"/>
  <c r="M19"/>
  <c r="F20"/>
  <c r="G20"/>
  <c r="H20"/>
  <c r="I20"/>
  <c r="J20"/>
  <c r="K20"/>
  <c r="L20"/>
  <c r="M20"/>
  <c r="F21"/>
  <c r="G21"/>
  <c r="H21"/>
  <c r="I21"/>
  <c r="J21"/>
  <c r="K21"/>
  <c r="L21"/>
  <c r="M21"/>
  <c r="F22"/>
  <c r="G22"/>
  <c r="H22"/>
  <c r="I22"/>
  <c r="J22"/>
  <c r="K22"/>
  <c r="L22"/>
  <c r="M22"/>
  <c r="F23"/>
  <c r="G23"/>
  <c r="H23"/>
  <c r="I23"/>
  <c r="J23"/>
  <c r="K23"/>
  <c r="L23"/>
  <c r="M23"/>
  <c r="F24"/>
  <c r="G24"/>
  <c r="H24"/>
  <c r="I24"/>
  <c r="J24"/>
  <c r="K24"/>
  <c r="L24"/>
  <c r="M24"/>
  <c r="F25"/>
  <c r="G25"/>
  <c r="H25"/>
  <c r="I25"/>
  <c r="J25"/>
  <c r="K25"/>
  <c r="L25"/>
  <c r="M25"/>
  <c r="F26"/>
  <c r="G26"/>
  <c r="H26"/>
  <c r="I26"/>
  <c r="J26"/>
  <c r="K26"/>
  <c r="L26"/>
  <c r="M26"/>
  <c r="F27"/>
  <c r="G27"/>
  <c r="H27"/>
  <c r="I27"/>
  <c r="J27"/>
  <c r="K27"/>
  <c r="L27"/>
  <c r="M27"/>
  <c r="F28"/>
  <c r="G28"/>
  <c r="H28"/>
  <c r="I28"/>
  <c r="J28"/>
  <c r="K28"/>
  <c r="L28"/>
  <c r="M28"/>
  <c r="F29"/>
  <c r="G29"/>
  <c r="H29"/>
  <c r="I29"/>
  <c r="J29"/>
  <c r="K29"/>
  <c r="L29"/>
  <c r="M29"/>
  <c r="F32"/>
  <c r="G32"/>
  <c r="H32"/>
  <c r="I32"/>
  <c r="J32"/>
  <c r="K32"/>
  <c r="L32"/>
  <c r="M32"/>
  <c r="L32" i="2"/>
  <c r="M32" s="1"/>
  <c r="K32"/>
  <c r="J32"/>
  <c r="L29"/>
  <c r="M29" s="1"/>
  <c r="K29"/>
  <c r="J29"/>
  <c r="L28"/>
  <c r="M28" s="1"/>
  <c r="K28"/>
  <c r="J28"/>
  <c r="L27"/>
  <c r="M27" s="1"/>
  <c r="K27"/>
  <c r="J27"/>
  <c r="L26"/>
  <c r="M26" s="1"/>
  <c r="K26"/>
  <c r="J26"/>
  <c r="L25"/>
  <c r="M25" s="1"/>
  <c r="K25"/>
  <c r="J25"/>
  <c r="L24"/>
  <c r="M24" s="1"/>
  <c r="K24"/>
  <c r="J24"/>
  <c r="L23"/>
  <c r="M23" s="1"/>
  <c r="K23"/>
  <c r="J23"/>
  <c r="L22"/>
  <c r="M22" s="1"/>
  <c r="K22"/>
  <c r="J22"/>
  <c r="L21"/>
  <c r="M21" s="1"/>
  <c r="K21"/>
  <c r="J21"/>
  <c r="L20"/>
  <c r="M20" s="1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L33" i="1"/>
  <c r="M33" s="1"/>
  <c r="K33"/>
  <c r="J33"/>
  <c r="U32"/>
  <c r="T32"/>
  <c r="S32"/>
  <c r="R32"/>
  <c r="M32"/>
  <c r="L32"/>
  <c r="K32"/>
  <c r="J32"/>
  <c r="U31"/>
  <c r="T31"/>
  <c r="S31"/>
  <c r="R31"/>
  <c r="T29"/>
  <c r="U29" s="1"/>
  <c r="S29"/>
  <c r="R29"/>
  <c r="M29"/>
  <c r="L29"/>
  <c r="K29"/>
  <c r="J29"/>
  <c r="U28"/>
  <c r="T28"/>
  <c r="S28"/>
  <c r="R28"/>
  <c r="M28"/>
  <c r="L28"/>
  <c r="K28"/>
  <c r="J28"/>
  <c r="U27"/>
  <c r="T27"/>
  <c r="S27"/>
  <c r="R27"/>
  <c r="M27"/>
  <c r="L27"/>
  <c r="K27"/>
  <c r="J27"/>
  <c r="U26"/>
  <c r="T26"/>
  <c r="S26"/>
  <c r="R26"/>
  <c r="M26"/>
  <c r="L26"/>
  <c r="K26"/>
  <c r="J26"/>
  <c r="U25"/>
  <c r="T25"/>
  <c r="S25"/>
  <c r="R25"/>
  <c r="M25"/>
  <c r="L25"/>
  <c r="K25"/>
  <c r="J25"/>
  <c r="U24"/>
  <c r="T24"/>
  <c r="S24"/>
  <c r="R24"/>
  <c r="M24"/>
  <c r="L24"/>
  <c r="K24"/>
  <c r="J24"/>
  <c r="U23"/>
  <c r="T23"/>
  <c r="S23"/>
  <c r="R23"/>
  <c r="M23"/>
  <c r="L23"/>
  <c r="K23"/>
  <c r="J23"/>
  <c r="U22"/>
  <c r="T22"/>
  <c r="S22"/>
  <c r="R22"/>
  <c r="M22"/>
  <c r="L22"/>
  <c r="K22"/>
  <c r="J22"/>
  <c r="U21"/>
  <c r="T21"/>
  <c r="S21"/>
  <c r="R21"/>
  <c r="M21"/>
  <c r="L21"/>
  <c r="K21"/>
  <c r="J21"/>
  <c r="U20"/>
  <c r="T20"/>
  <c r="S20"/>
  <c r="R20"/>
  <c r="M20"/>
  <c r="L20"/>
  <c r="K20"/>
  <c r="J20"/>
  <c r="U19"/>
  <c r="T19"/>
  <c r="S19"/>
  <c r="R19"/>
  <c r="M19"/>
  <c r="L19"/>
  <c r="K19"/>
  <c r="J19"/>
  <c r="U18"/>
  <c r="T18"/>
  <c r="S18"/>
  <c r="R18"/>
  <c r="M18"/>
  <c r="L18"/>
  <c r="K18"/>
  <c r="J18"/>
  <c r="U17"/>
  <c r="T17"/>
  <c r="S17"/>
  <c r="R17"/>
  <c r="M17"/>
  <c r="L17"/>
  <c r="K17"/>
  <c r="J17"/>
  <c r="U16"/>
  <c r="T16"/>
  <c r="S16"/>
  <c r="R16"/>
  <c r="M16"/>
  <c r="L16"/>
  <c r="K16"/>
  <c r="J16"/>
  <c r="U15"/>
  <c r="T15"/>
  <c r="S15"/>
  <c r="R15"/>
  <c r="M15"/>
  <c r="L15"/>
  <c r="K15"/>
  <c r="J15"/>
  <c r="U14"/>
  <c r="T14"/>
  <c r="S14"/>
  <c r="R14"/>
  <c r="M14"/>
  <c r="L14"/>
  <c r="K14"/>
  <c r="J14"/>
  <c r="U13"/>
  <c r="T13"/>
  <c r="S13"/>
  <c r="R13"/>
  <c r="M13"/>
  <c r="L13"/>
  <c r="K13"/>
  <c r="J13"/>
  <c r="U12"/>
  <c r="T12"/>
  <c r="S12"/>
  <c r="R12"/>
  <c r="M12"/>
  <c r="L12"/>
  <c r="K12"/>
  <c r="J12"/>
  <c r="U11"/>
  <c r="T11"/>
  <c r="S11"/>
  <c r="R11"/>
  <c r="M11"/>
  <c r="L11"/>
  <c r="K11"/>
  <c r="J11"/>
</calcChain>
</file>

<file path=xl/sharedStrings.xml><?xml version="1.0" encoding="utf-8"?>
<sst xmlns="http://schemas.openxmlformats.org/spreadsheetml/2006/main" count="61" uniqueCount="35">
  <si>
    <t>Rocky Mountain Power</t>
  </si>
  <si>
    <t>Monthly Billing Comparison</t>
  </si>
  <si>
    <t>Schedule 1 - State of Utah</t>
  </si>
  <si>
    <t>Residential Service</t>
  </si>
  <si>
    <t>Monthly Energy Charge1</t>
  </si>
  <si>
    <t>Monthly Customer Charge</t>
  </si>
  <si>
    <t>Summer</t>
  </si>
  <si>
    <t>Winter</t>
  </si>
  <si>
    <t>kWh</t>
  </si>
  <si>
    <t>Present</t>
  </si>
  <si>
    <t>Proposed</t>
  </si>
  <si>
    <t>Change</t>
  </si>
  <si>
    <t>$ Δ</t>
  </si>
  <si>
    <t>% Δ</t>
  </si>
  <si>
    <t>Present Total</t>
  </si>
  <si>
    <t>Proposed Total</t>
  </si>
  <si>
    <r>
      <t>Total $</t>
    </r>
    <r>
      <rPr>
        <sz val="12"/>
        <rFont val="Calibri"/>
        <family val="2"/>
      </rPr>
      <t>∆</t>
    </r>
  </si>
  <si>
    <r>
      <t>Total %</t>
    </r>
    <r>
      <rPr>
        <sz val="12"/>
        <rFont val="Calibri"/>
        <family val="2"/>
      </rPr>
      <t>∆</t>
    </r>
  </si>
  <si>
    <t>a</t>
  </si>
  <si>
    <t>b</t>
  </si>
  <si>
    <t>c</t>
  </si>
  <si>
    <t>1  Including HELP, DSM and applicable adjustment.</t>
  </si>
  <si>
    <t>a: Winter average usage; b:  Annual average usage; c: Summer average usage.</t>
  </si>
  <si>
    <t>Total $∆</t>
  </si>
  <si>
    <t>Total %∆</t>
  </si>
  <si>
    <t>Winter Average:</t>
  </si>
  <si>
    <t>Summer Average:</t>
  </si>
  <si>
    <t>Monthly Bill Impacts</t>
  </si>
  <si>
    <t>Rocky Mountain Power - Proposed Residential Rate Design for Non-Summer Period</t>
  </si>
  <si>
    <t>Rocky Mountain Power - Proposed Residential Rate Design for Summer Period</t>
  </si>
  <si>
    <t xml:space="preserve">Non-Summer Energy Rates </t>
  </si>
  <si>
    <t>Non-Sum. Bill Impacts</t>
  </si>
  <si>
    <t>Summer Monthly Energy Charge</t>
  </si>
  <si>
    <t>Exhibit OCS 8.4, pg. 1 of 2</t>
  </si>
  <si>
    <t>Exhibit OCS 8.4, pg. 2 of 2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</si>
</sst>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activeCell="E1" sqref="E1:N1048576"/>
    </sheetView>
  </sheetViews>
  <sheetFormatPr defaultRowHeight="15"/>
  <cols>
    <col min="6" max="9" width="9.140625" customWidth="1"/>
    <col min="10" max="10" width="12.7109375" customWidth="1"/>
    <col min="11" max="11" width="14.5703125" customWidth="1"/>
    <col min="12" max="13" width="9.140625" customWidth="1"/>
  </cols>
  <sheetData>
    <row r="1" spans="1:21">
      <c r="A1" t="s">
        <v>0</v>
      </c>
    </row>
    <row r="2" spans="1:21">
      <c r="A2" t="s">
        <v>1</v>
      </c>
    </row>
    <row r="3" spans="1:21">
      <c r="A3" t="s">
        <v>2</v>
      </c>
    </row>
    <row r="4" spans="1:21">
      <c r="A4" t="s">
        <v>3</v>
      </c>
    </row>
    <row r="8" spans="1:21">
      <c r="F8" t="s">
        <v>4</v>
      </c>
    </row>
    <row r="9" spans="1:21">
      <c r="C9" t="s">
        <v>5</v>
      </c>
      <c r="F9" t="s">
        <v>6</v>
      </c>
      <c r="N9" t="s">
        <v>7</v>
      </c>
    </row>
    <row r="10" spans="1:21" ht="15.75">
      <c r="A10" t="s">
        <v>8</v>
      </c>
      <c r="C10" t="s">
        <v>9</v>
      </c>
      <c r="D10" t="s">
        <v>10</v>
      </c>
      <c r="E10" t="s">
        <v>11</v>
      </c>
      <c r="F10" t="s">
        <v>9</v>
      </c>
      <c r="G10" t="s">
        <v>10</v>
      </c>
      <c r="H10" t="s">
        <v>12</v>
      </c>
      <c r="I10" t="s">
        <v>13</v>
      </c>
      <c r="J10" t="s">
        <v>14</v>
      </c>
      <c r="K10" s="4" t="s">
        <v>15</v>
      </c>
      <c r="L10" s="1" t="s">
        <v>16</v>
      </c>
      <c r="M10" s="1" t="s">
        <v>17</v>
      </c>
      <c r="N10" t="s">
        <v>9</v>
      </c>
      <c r="O10" t="s">
        <v>10</v>
      </c>
      <c r="P10" t="s">
        <v>12</v>
      </c>
      <c r="Q10" t="s">
        <v>13</v>
      </c>
      <c r="R10" s="4" t="s">
        <v>14</v>
      </c>
      <c r="S10" s="4" t="s">
        <v>15</v>
      </c>
      <c r="T10" s="4" t="s">
        <v>23</v>
      </c>
      <c r="U10" s="4" t="s">
        <v>24</v>
      </c>
    </row>
    <row r="11" spans="1:21">
      <c r="A11">
        <v>100</v>
      </c>
      <c r="C11" s="2">
        <v>3.75</v>
      </c>
      <c r="D11" s="2">
        <v>10</v>
      </c>
      <c r="E11" s="2">
        <v>6.25</v>
      </c>
      <c r="F11" s="2">
        <v>8.31</v>
      </c>
      <c r="G11" s="2">
        <v>8.8000000000000007</v>
      </c>
      <c r="H11" s="2">
        <v>0.49000000000000021</v>
      </c>
      <c r="I11" s="3">
        <v>5.8999999999999997E-2</v>
      </c>
      <c r="J11" s="2">
        <f>C11+F11</f>
        <v>12.06</v>
      </c>
      <c r="K11" s="2">
        <f>D11+G11</f>
        <v>18.8</v>
      </c>
      <c r="L11">
        <f>H11+E11</f>
        <v>6.74</v>
      </c>
      <c r="M11" s="3">
        <f>L11/(F11+C11)</f>
        <v>0.55887230514096187</v>
      </c>
      <c r="N11" s="2">
        <v>8.6</v>
      </c>
      <c r="O11" s="2">
        <v>9.11</v>
      </c>
      <c r="P11">
        <v>0.50999999999999979</v>
      </c>
      <c r="Q11" s="3">
        <v>5.8999999999999997E-2</v>
      </c>
      <c r="R11" s="2">
        <f>C11+N11</f>
        <v>12.35</v>
      </c>
      <c r="S11" s="2">
        <f>D11+O11</f>
        <v>19.11</v>
      </c>
      <c r="T11">
        <f>P11+E11</f>
        <v>6.76</v>
      </c>
      <c r="U11" s="3">
        <f>T11/(N11+C11)</f>
        <v>0.54736842105263162</v>
      </c>
    </row>
    <row r="12" spans="1:21">
      <c r="A12">
        <v>200</v>
      </c>
      <c r="C12" s="2">
        <v>3.75</v>
      </c>
      <c r="D12" s="2">
        <v>10</v>
      </c>
      <c r="E12" s="2">
        <v>6.25</v>
      </c>
      <c r="F12" s="2">
        <v>16.39</v>
      </c>
      <c r="G12" s="2">
        <v>17.37</v>
      </c>
      <c r="H12" s="2">
        <v>0.98000000000000043</v>
      </c>
      <c r="I12" s="3">
        <v>0.06</v>
      </c>
      <c r="J12" s="2">
        <f t="shared" ref="J12:K29" si="0">C12+F12</f>
        <v>20.14</v>
      </c>
      <c r="K12" s="2">
        <f t="shared" si="0"/>
        <v>27.37</v>
      </c>
      <c r="L12">
        <f t="shared" ref="L12:L29" si="1">H12+E12</f>
        <v>7.23</v>
      </c>
      <c r="M12" s="3">
        <f t="shared" ref="M12:M29" si="2">L12/(F12+C12)</f>
        <v>0.35898709036742804</v>
      </c>
      <c r="N12" s="2">
        <v>16.97</v>
      </c>
      <c r="O12" s="2">
        <v>17.989999999999998</v>
      </c>
      <c r="P12">
        <v>1.0199999999999996</v>
      </c>
      <c r="Q12" s="3">
        <v>0.06</v>
      </c>
      <c r="R12" s="2">
        <f t="shared" ref="R12:S29" si="3">C12+N12</f>
        <v>20.72</v>
      </c>
      <c r="S12" s="2">
        <f t="shared" si="3"/>
        <v>27.99</v>
      </c>
      <c r="T12">
        <f t="shared" ref="T12:T29" si="4">P12+E12</f>
        <v>7.27</v>
      </c>
      <c r="U12" s="3">
        <f t="shared" ref="U12:U29" si="5">T12/(N12+C12)</f>
        <v>0.35086872586872586</v>
      </c>
    </row>
    <row r="13" spans="1:21">
      <c r="A13">
        <v>300</v>
      </c>
      <c r="C13" s="2">
        <v>3.75</v>
      </c>
      <c r="D13" s="2">
        <v>10</v>
      </c>
      <c r="E13" s="2">
        <v>6.25</v>
      </c>
      <c r="F13" s="2">
        <v>24.47</v>
      </c>
      <c r="G13" s="2">
        <v>25.94</v>
      </c>
      <c r="H13" s="2">
        <v>1.4700000000000024</v>
      </c>
      <c r="I13" s="3">
        <v>0.06</v>
      </c>
      <c r="J13" s="2">
        <f t="shared" si="0"/>
        <v>28.22</v>
      </c>
      <c r="K13" s="2">
        <f t="shared" si="0"/>
        <v>35.94</v>
      </c>
      <c r="L13">
        <f t="shared" si="1"/>
        <v>7.7200000000000024</v>
      </c>
      <c r="M13" s="3">
        <f t="shared" si="2"/>
        <v>0.27356484762579741</v>
      </c>
      <c r="N13" s="2">
        <v>25.34</v>
      </c>
      <c r="O13" s="2">
        <v>26.86</v>
      </c>
      <c r="P13">
        <v>1.5199999999999996</v>
      </c>
      <c r="Q13" s="3">
        <v>0.06</v>
      </c>
      <c r="R13" s="2">
        <f t="shared" si="3"/>
        <v>29.09</v>
      </c>
      <c r="S13" s="2">
        <f t="shared" si="3"/>
        <v>36.86</v>
      </c>
      <c r="T13">
        <f t="shared" si="4"/>
        <v>7.77</v>
      </c>
      <c r="U13" s="3">
        <f t="shared" si="5"/>
        <v>0.26710209694052939</v>
      </c>
    </row>
    <row r="14" spans="1:21">
      <c r="A14">
        <v>400</v>
      </c>
      <c r="C14" s="2">
        <v>3.75</v>
      </c>
      <c r="D14" s="2">
        <v>10</v>
      </c>
      <c r="E14" s="2">
        <v>6.25</v>
      </c>
      <c r="F14" s="2">
        <v>32.549999999999997</v>
      </c>
      <c r="G14" s="2">
        <v>34.5</v>
      </c>
      <c r="H14" s="2">
        <v>1.9500000000000028</v>
      </c>
      <c r="I14" s="3">
        <v>0.06</v>
      </c>
      <c r="J14" s="2">
        <f t="shared" si="0"/>
        <v>36.299999999999997</v>
      </c>
      <c r="K14" s="2">
        <f t="shared" si="0"/>
        <v>44.5</v>
      </c>
      <c r="L14">
        <f t="shared" si="1"/>
        <v>8.2000000000000028</v>
      </c>
      <c r="M14" s="3">
        <f t="shared" si="2"/>
        <v>0.2258953168044078</v>
      </c>
      <c r="N14" s="2">
        <v>33.71</v>
      </c>
      <c r="O14" s="2">
        <v>35.74</v>
      </c>
      <c r="P14">
        <v>2.0300000000000011</v>
      </c>
      <c r="Q14" s="3">
        <v>0.06</v>
      </c>
      <c r="R14" s="2">
        <f t="shared" si="3"/>
        <v>37.46</v>
      </c>
      <c r="S14" s="2">
        <f t="shared" si="3"/>
        <v>45.74</v>
      </c>
      <c r="T14">
        <f t="shared" si="4"/>
        <v>8.2800000000000011</v>
      </c>
      <c r="U14" s="3">
        <f t="shared" si="5"/>
        <v>0.22103577148958892</v>
      </c>
    </row>
    <row r="15" spans="1:21">
      <c r="A15">
        <v>500</v>
      </c>
      <c r="C15" s="2">
        <v>3.75</v>
      </c>
      <c r="D15" s="2">
        <v>10</v>
      </c>
      <c r="E15" s="2">
        <v>6.25</v>
      </c>
      <c r="F15" s="2">
        <v>42.5</v>
      </c>
      <c r="G15" s="2">
        <v>45.06</v>
      </c>
      <c r="H15" s="2">
        <v>2.5600000000000023</v>
      </c>
      <c r="I15" s="3">
        <v>0.06</v>
      </c>
      <c r="J15" s="2">
        <f t="shared" si="0"/>
        <v>46.25</v>
      </c>
      <c r="K15" s="2">
        <f t="shared" si="0"/>
        <v>55.06</v>
      </c>
      <c r="L15">
        <f t="shared" si="1"/>
        <v>8.8100000000000023</v>
      </c>
      <c r="M15" s="3">
        <f t="shared" si="2"/>
        <v>0.19048648648648653</v>
      </c>
      <c r="N15" s="2">
        <v>42.08</v>
      </c>
      <c r="O15" s="2">
        <v>44.62</v>
      </c>
      <c r="P15">
        <v>2.5399999999999991</v>
      </c>
      <c r="Q15" s="3">
        <v>0.06</v>
      </c>
      <c r="R15" s="2">
        <f t="shared" si="3"/>
        <v>45.83</v>
      </c>
      <c r="S15" s="2">
        <f t="shared" si="3"/>
        <v>54.62</v>
      </c>
      <c r="T15">
        <f t="shared" si="4"/>
        <v>8.7899999999999991</v>
      </c>
      <c r="U15" s="3">
        <f t="shared" si="5"/>
        <v>0.19179576696487016</v>
      </c>
    </row>
    <row r="16" spans="1:21">
      <c r="A16">
        <v>600</v>
      </c>
      <c r="C16" s="2">
        <v>3.75</v>
      </c>
      <c r="D16" s="2">
        <v>10</v>
      </c>
      <c r="E16" s="2">
        <v>6.25</v>
      </c>
      <c r="F16" s="2">
        <v>52.45</v>
      </c>
      <c r="G16" s="2">
        <v>55.61</v>
      </c>
      <c r="H16" s="2">
        <v>3.1599999999999966</v>
      </c>
      <c r="I16" s="3">
        <v>0.06</v>
      </c>
      <c r="J16" s="2">
        <f t="shared" si="0"/>
        <v>56.2</v>
      </c>
      <c r="K16" s="2">
        <f t="shared" si="0"/>
        <v>65.61</v>
      </c>
      <c r="L16">
        <f t="shared" si="1"/>
        <v>9.4099999999999966</v>
      </c>
      <c r="M16" s="3">
        <f t="shared" si="2"/>
        <v>0.16743772241992877</v>
      </c>
      <c r="N16" s="2">
        <v>50.46</v>
      </c>
      <c r="O16" s="2">
        <v>53.5</v>
      </c>
      <c r="P16">
        <v>3.0399999999999991</v>
      </c>
      <c r="Q16" s="3">
        <v>0.06</v>
      </c>
      <c r="R16" s="2">
        <f t="shared" si="3"/>
        <v>54.21</v>
      </c>
      <c r="S16" s="2">
        <f t="shared" si="3"/>
        <v>63.5</v>
      </c>
      <c r="T16">
        <f t="shared" si="4"/>
        <v>9.2899999999999991</v>
      </c>
      <c r="U16" s="3">
        <f t="shared" si="5"/>
        <v>0.17137059583102746</v>
      </c>
    </row>
    <row r="17" spans="1:21">
      <c r="A17">
        <v>700</v>
      </c>
      <c r="C17" s="2">
        <v>3.75</v>
      </c>
      <c r="D17" s="2">
        <v>10</v>
      </c>
      <c r="E17" s="2">
        <v>6.25</v>
      </c>
      <c r="F17" s="2">
        <v>62.41</v>
      </c>
      <c r="G17" s="2">
        <v>66.17</v>
      </c>
      <c r="H17" s="2">
        <v>3.7600000000000051</v>
      </c>
      <c r="I17" s="3">
        <v>0.06</v>
      </c>
      <c r="J17" s="2">
        <f t="shared" si="0"/>
        <v>66.16</v>
      </c>
      <c r="K17" s="2">
        <f t="shared" si="0"/>
        <v>76.17</v>
      </c>
      <c r="L17">
        <f t="shared" si="1"/>
        <v>10.010000000000005</v>
      </c>
      <c r="M17" s="3">
        <f t="shared" si="2"/>
        <v>0.1512998790810158</v>
      </c>
      <c r="N17" s="2">
        <v>58.83</v>
      </c>
      <c r="O17" s="2">
        <v>62.37</v>
      </c>
      <c r="P17">
        <v>3.5399999999999991</v>
      </c>
      <c r="Q17" s="3">
        <v>0.06</v>
      </c>
      <c r="R17" s="2">
        <f t="shared" si="3"/>
        <v>62.58</v>
      </c>
      <c r="S17" s="2">
        <f t="shared" si="3"/>
        <v>72.37</v>
      </c>
      <c r="T17">
        <f t="shared" si="4"/>
        <v>9.7899999999999991</v>
      </c>
      <c r="U17" s="3">
        <f t="shared" si="5"/>
        <v>0.15643975711089805</v>
      </c>
    </row>
    <row r="18" spans="1:21">
      <c r="A18">
        <v>800</v>
      </c>
      <c r="C18" s="2">
        <v>3.75</v>
      </c>
      <c r="D18" s="2">
        <v>10</v>
      </c>
      <c r="E18" s="2">
        <v>6.25</v>
      </c>
      <c r="F18" s="2">
        <v>72.36</v>
      </c>
      <c r="G18" s="2">
        <v>76.72</v>
      </c>
      <c r="H18" s="2">
        <v>4.3599999999999994</v>
      </c>
      <c r="I18" s="3">
        <v>0.06</v>
      </c>
      <c r="J18" s="2">
        <f t="shared" si="0"/>
        <v>76.11</v>
      </c>
      <c r="K18" s="2">
        <f t="shared" si="0"/>
        <v>86.72</v>
      </c>
      <c r="L18">
        <f t="shared" si="1"/>
        <v>10.61</v>
      </c>
      <c r="M18" s="3">
        <f t="shared" si="2"/>
        <v>0.13940349494153198</v>
      </c>
      <c r="N18" s="2">
        <v>67.2</v>
      </c>
      <c r="O18" s="2">
        <v>71.25</v>
      </c>
      <c r="P18">
        <v>4.0499999999999972</v>
      </c>
      <c r="Q18" s="3">
        <v>0.06</v>
      </c>
      <c r="R18" s="2">
        <f t="shared" si="3"/>
        <v>70.95</v>
      </c>
      <c r="S18" s="2">
        <f t="shared" si="3"/>
        <v>81.25</v>
      </c>
      <c r="T18">
        <f t="shared" si="4"/>
        <v>10.299999999999997</v>
      </c>
      <c r="U18" s="3">
        <f t="shared" si="5"/>
        <v>0.14517265680056374</v>
      </c>
    </row>
    <row r="19" spans="1:21">
      <c r="A19">
        <v>900</v>
      </c>
      <c r="C19" s="2">
        <v>3.75</v>
      </c>
      <c r="D19" s="2">
        <v>10</v>
      </c>
      <c r="E19" s="2">
        <v>6.25</v>
      </c>
      <c r="F19" s="2">
        <v>82.31</v>
      </c>
      <c r="G19" s="2">
        <v>87.28</v>
      </c>
      <c r="H19" s="2">
        <v>4.9699999999999989</v>
      </c>
      <c r="I19" s="3">
        <v>0.06</v>
      </c>
      <c r="J19" s="2">
        <f t="shared" si="0"/>
        <v>86.06</v>
      </c>
      <c r="K19" s="2">
        <f t="shared" si="0"/>
        <v>97.28</v>
      </c>
      <c r="L19">
        <f t="shared" si="1"/>
        <v>11.219999999999999</v>
      </c>
      <c r="M19" s="3">
        <f t="shared" si="2"/>
        <v>0.13037415756448986</v>
      </c>
      <c r="N19" s="2">
        <v>75.569999999999993</v>
      </c>
      <c r="O19" s="2">
        <v>80.13</v>
      </c>
      <c r="P19">
        <v>4.5600000000000023</v>
      </c>
      <c r="Q19" s="3">
        <v>0.06</v>
      </c>
      <c r="R19" s="2">
        <f t="shared" si="3"/>
        <v>79.319999999999993</v>
      </c>
      <c r="S19" s="2">
        <f t="shared" si="3"/>
        <v>90.13</v>
      </c>
      <c r="T19">
        <f t="shared" si="4"/>
        <v>10.810000000000002</v>
      </c>
      <c r="U19" s="3">
        <f t="shared" si="5"/>
        <v>0.13628340897629856</v>
      </c>
    </row>
    <row r="20" spans="1:21">
      <c r="A20">
        <v>1000</v>
      </c>
      <c r="C20" s="2">
        <v>3.75</v>
      </c>
      <c r="D20" s="2">
        <v>10</v>
      </c>
      <c r="E20" s="2">
        <v>6.25</v>
      </c>
      <c r="F20" s="2">
        <v>92.26</v>
      </c>
      <c r="G20" s="2">
        <v>97.83</v>
      </c>
      <c r="H20" s="2">
        <v>5.5699999999999932</v>
      </c>
      <c r="I20" s="3">
        <v>0.06</v>
      </c>
      <c r="J20" s="2">
        <f t="shared" si="0"/>
        <v>96.01</v>
      </c>
      <c r="K20" s="2">
        <f t="shared" si="0"/>
        <v>107.83</v>
      </c>
      <c r="L20">
        <f t="shared" si="1"/>
        <v>11.819999999999993</v>
      </c>
      <c r="M20" s="3">
        <f t="shared" si="2"/>
        <v>0.1231121758150192</v>
      </c>
      <c r="N20" s="2">
        <v>83.94</v>
      </c>
      <c r="O20" s="2">
        <v>89.01</v>
      </c>
      <c r="P20">
        <v>5.0700000000000074</v>
      </c>
      <c r="Q20" s="3">
        <v>0.06</v>
      </c>
      <c r="R20" s="2">
        <f t="shared" si="3"/>
        <v>87.69</v>
      </c>
      <c r="S20" s="2">
        <f t="shared" si="3"/>
        <v>99.01</v>
      </c>
      <c r="T20">
        <f t="shared" si="4"/>
        <v>11.320000000000007</v>
      </c>
      <c r="U20" s="3">
        <f t="shared" si="5"/>
        <v>0.12909111643288868</v>
      </c>
    </row>
    <row r="21" spans="1:21">
      <c r="A21">
        <v>1100</v>
      </c>
      <c r="C21" s="2">
        <v>3.75</v>
      </c>
      <c r="D21" s="2">
        <v>10</v>
      </c>
      <c r="E21" s="2">
        <v>6.25</v>
      </c>
      <c r="F21" s="2">
        <v>104.64</v>
      </c>
      <c r="G21" s="2">
        <v>110.96</v>
      </c>
      <c r="H21" s="2">
        <v>6.3199999999999932</v>
      </c>
      <c r="I21" s="3">
        <v>0.06</v>
      </c>
      <c r="J21" s="2">
        <f t="shared" si="0"/>
        <v>108.39</v>
      </c>
      <c r="K21" s="2">
        <f t="shared" si="0"/>
        <v>120.96</v>
      </c>
      <c r="L21">
        <f t="shared" si="1"/>
        <v>12.569999999999993</v>
      </c>
      <c r="M21" s="3">
        <f t="shared" si="2"/>
        <v>0.11597010794353717</v>
      </c>
      <c r="N21" s="2">
        <v>92.31</v>
      </c>
      <c r="O21" s="2">
        <v>97.88</v>
      </c>
      <c r="P21">
        <v>5.5699999999999932</v>
      </c>
      <c r="Q21" s="3">
        <v>0.06</v>
      </c>
      <c r="R21" s="2">
        <f t="shared" si="3"/>
        <v>96.06</v>
      </c>
      <c r="S21" s="2">
        <f t="shared" si="3"/>
        <v>107.88</v>
      </c>
      <c r="T21">
        <f t="shared" si="4"/>
        <v>11.819999999999993</v>
      </c>
      <c r="U21" s="3">
        <f t="shared" si="5"/>
        <v>0.12304809494066202</v>
      </c>
    </row>
    <row r="22" spans="1:21">
      <c r="A22">
        <v>1200</v>
      </c>
      <c r="C22" s="2">
        <v>3.75</v>
      </c>
      <c r="D22" s="2">
        <v>10</v>
      </c>
      <c r="E22" s="2">
        <v>6.25</v>
      </c>
      <c r="F22" s="2">
        <v>117.02</v>
      </c>
      <c r="G22" s="2">
        <v>124.09</v>
      </c>
      <c r="H22" s="2">
        <v>7.0700000000000074</v>
      </c>
      <c r="I22" s="3">
        <v>0.06</v>
      </c>
      <c r="J22" s="2">
        <f t="shared" si="0"/>
        <v>120.77</v>
      </c>
      <c r="K22" s="2">
        <f t="shared" si="0"/>
        <v>134.09</v>
      </c>
      <c r="L22">
        <f t="shared" si="1"/>
        <v>13.320000000000007</v>
      </c>
      <c r="M22" s="3">
        <f t="shared" si="2"/>
        <v>0.11029229113190368</v>
      </c>
      <c r="N22" s="2">
        <v>100.68</v>
      </c>
      <c r="O22" s="2">
        <v>106.76</v>
      </c>
      <c r="P22">
        <v>6.0799999999999983</v>
      </c>
      <c r="Q22" s="3">
        <v>0.06</v>
      </c>
      <c r="R22" s="2">
        <f t="shared" si="3"/>
        <v>104.43</v>
      </c>
      <c r="S22" s="2">
        <f t="shared" si="3"/>
        <v>116.76</v>
      </c>
      <c r="T22">
        <f t="shared" si="4"/>
        <v>12.329999999999998</v>
      </c>
      <c r="U22" s="3">
        <f t="shared" si="5"/>
        <v>0.11806952025280089</v>
      </c>
    </row>
    <row r="23" spans="1:21">
      <c r="A23">
        <v>1300</v>
      </c>
      <c r="C23" s="2">
        <v>3.75</v>
      </c>
      <c r="D23" s="2">
        <v>10</v>
      </c>
      <c r="E23" s="2">
        <v>6.25</v>
      </c>
      <c r="F23" s="2">
        <v>129.4</v>
      </c>
      <c r="G23" s="2">
        <v>137.22</v>
      </c>
      <c r="H23" s="2">
        <v>7.8199999999999932</v>
      </c>
      <c r="I23" s="3">
        <v>0.06</v>
      </c>
      <c r="J23" s="2">
        <f t="shared" si="0"/>
        <v>133.15</v>
      </c>
      <c r="K23" s="2">
        <f t="shared" si="0"/>
        <v>147.22</v>
      </c>
      <c r="L23">
        <f t="shared" si="1"/>
        <v>14.069999999999993</v>
      </c>
      <c r="M23" s="3">
        <f t="shared" si="2"/>
        <v>0.10567029665790456</v>
      </c>
      <c r="N23" s="2">
        <v>109.05</v>
      </c>
      <c r="O23" s="2">
        <v>115.64</v>
      </c>
      <c r="P23">
        <v>6.5900000000000034</v>
      </c>
      <c r="Q23" s="3">
        <v>0.06</v>
      </c>
      <c r="R23" s="2">
        <f t="shared" si="3"/>
        <v>112.8</v>
      </c>
      <c r="S23" s="2">
        <f t="shared" si="3"/>
        <v>125.64</v>
      </c>
      <c r="T23">
        <f t="shared" si="4"/>
        <v>12.840000000000003</v>
      </c>
      <c r="U23" s="3">
        <f t="shared" si="5"/>
        <v>0.11382978723404259</v>
      </c>
    </row>
    <row r="24" spans="1:21">
      <c r="A24">
        <v>1400</v>
      </c>
      <c r="C24" s="2">
        <v>3.75</v>
      </c>
      <c r="D24" s="2">
        <v>10</v>
      </c>
      <c r="E24" s="2">
        <v>6.25</v>
      </c>
      <c r="F24" s="2">
        <v>141.78</v>
      </c>
      <c r="G24" s="2">
        <v>150.35</v>
      </c>
      <c r="H24" s="2">
        <v>8.5699999999999932</v>
      </c>
      <c r="I24" s="3">
        <v>0.06</v>
      </c>
      <c r="J24" s="2">
        <f t="shared" si="0"/>
        <v>145.53</v>
      </c>
      <c r="K24" s="2">
        <f t="shared" si="0"/>
        <v>160.35</v>
      </c>
      <c r="L24">
        <f t="shared" si="1"/>
        <v>14.819999999999993</v>
      </c>
      <c r="M24" s="3">
        <f t="shared" si="2"/>
        <v>0.10183467326324465</v>
      </c>
      <c r="N24" s="2">
        <v>117.42</v>
      </c>
      <c r="O24" s="2">
        <v>124.52</v>
      </c>
      <c r="P24">
        <v>7.0999999999999943</v>
      </c>
      <c r="Q24" s="3">
        <v>0.06</v>
      </c>
      <c r="R24" s="2">
        <f t="shared" si="3"/>
        <v>121.17</v>
      </c>
      <c r="S24" s="2">
        <f t="shared" si="3"/>
        <v>134.51999999999998</v>
      </c>
      <c r="T24">
        <f t="shared" si="4"/>
        <v>13.349999999999994</v>
      </c>
      <c r="U24" s="3">
        <f t="shared" si="5"/>
        <v>0.11017578608566472</v>
      </c>
    </row>
    <row r="25" spans="1:21">
      <c r="A25">
        <v>1500</v>
      </c>
      <c r="C25" s="2">
        <v>3.75</v>
      </c>
      <c r="D25" s="2">
        <v>10</v>
      </c>
      <c r="E25" s="2">
        <v>6.25</v>
      </c>
      <c r="F25" s="2">
        <v>154.16</v>
      </c>
      <c r="G25" s="2">
        <v>163.47999999999999</v>
      </c>
      <c r="H25" s="2">
        <v>9.3199999999999932</v>
      </c>
      <c r="I25" s="3">
        <v>0.06</v>
      </c>
      <c r="J25" s="2">
        <f t="shared" si="0"/>
        <v>157.91</v>
      </c>
      <c r="K25" s="2">
        <f t="shared" si="0"/>
        <v>173.48</v>
      </c>
      <c r="L25">
        <f t="shared" si="1"/>
        <v>15.569999999999993</v>
      </c>
      <c r="M25" s="3">
        <f t="shared" si="2"/>
        <v>9.8600468621366566E-2</v>
      </c>
      <c r="N25" s="2">
        <v>125.79</v>
      </c>
      <c r="O25" s="2">
        <v>133.4</v>
      </c>
      <c r="P25">
        <v>7.6099999999999994</v>
      </c>
      <c r="Q25" s="3">
        <v>0.06</v>
      </c>
      <c r="R25" s="2">
        <f t="shared" si="3"/>
        <v>129.54000000000002</v>
      </c>
      <c r="S25" s="2">
        <f t="shared" si="3"/>
        <v>143.4</v>
      </c>
      <c r="T25">
        <f t="shared" si="4"/>
        <v>13.86</v>
      </c>
      <c r="U25" s="3">
        <f t="shared" si="5"/>
        <v>0.10699397869383973</v>
      </c>
    </row>
    <row r="26" spans="1:21">
      <c r="A26">
        <v>2000</v>
      </c>
      <c r="C26" s="2">
        <v>3.75</v>
      </c>
      <c r="D26" s="2">
        <v>10</v>
      </c>
      <c r="E26" s="2">
        <v>6.25</v>
      </c>
      <c r="F26" s="2">
        <v>216.06</v>
      </c>
      <c r="G26" s="2">
        <v>229.12</v>
      </c>
      <c r="H26" s="2">
        <v>13.060000000000002</v>
      </c>
      <c r="I26" s="3">
        <v>0.06</v>
      </c>
      <c r="J26" s="2">
        <f t="shared" si="0"/>
        <v>219.81</v>
      </c>
      <c r="K26" s="2">
        <f t="shared" si="0"/>
        <v>239.12</v>
      </c>
      <c r="L26">
        <f t="shared" si="1"/>
        <v>19.310000000000002</v>
      </c>
      <c r="M26" s="3">
        <f t="shared" si="2"/>
        <v>8.7848596515172198E-2</v>
      </c>
      <c r="N26" s="2">
        <v>167.65</v>
      </c>
      <c r="O26" s="2">
        <v>177.78</v>
      </c>
      <c r="P26">
        <v>10.129999999999995</v>
      </c>
      <c r="Q26" s="3">
        <v>0.06</v>
      </c>
      <c r="R26" s="2">
        <f t="shared" si="3"/>
        <v>171.4</v>
      </c>
      <c r="S26" s="2">
        <f t="shared" si="3"/>
        <v>187.78</v>
      </c>
      <c r="T26">
        <f t="shared" si="4"/>
        <v>16.379999999999995</v>
      </c>
      <c r="U26" s="3">
        <f t="shared" si="5"/>
        <v>9.556592765460907E-2</v>
      </c>
    </row>
    <row r="27" spans="1:21">
      <c r="A27">
        <v>3000</v>
      </c>
      <c r="C27" s="2">
        <v>3.75</v>
      </c>
      <c r="D27" s="2">
        <v>10</v>
      </c>
      <c r="E27" s="2">
        <v>6.25</v>
      </c>
      <c r="F27" s="2">
        <v>339.85</v>
      </c>
      <c r="G27" s="2">
        <v>360.41</v>
      </c>
      <c r="H27" s="2">
        <v>20.560000000000002</v>
      </c>
      <c r="I27" s="3">
        <v>0.06</v>
      </c>
      <c r="J27" s="2">
        <f t="shared" si="0"/>
        <v>343.6</v>
      </c>
      <c r="K27" s="2">
        <f t="shared" si="0"/>
        <v>370.41</v>
      </c>
      <c r="L27">
        <f t="shared" si="1"/>
        <v>26.810000000000002</v>
      </c>
      <c r="M27" s="3">
        <f t="shared" si="2"/>
        <v>7.8026775320139699E-2</v>
      </c>
      <c r="N27" s="2">
        <v>251.36</v>
      </c>
      <c r="O27" s="2">
        <v>266.56</v>
      </c>
      <c r="P27">
        <v>15.199999999999989</v>
      </c>
      <c r="Q27" s="3">
        <v>0.06</v>
      </c>
      <c r="R27" s="2">
        <f t="shared" si="3"/>
        <v>255.11</v>
      </c>
      <c r="S27" s="2">
        <f t="shared" si="3"/>
        <v>276.56</v>
      </c>
      <c r="T27">
        <f t="shared" si="4"/>
        <v>21.449999999999989</v>
      </c>
      <c r="U27" s="3">
        <f t="shared" si="5"/>
        <v>8.4081376661048132E-2</v>
      </c>
    </row>
    <row r="28" spans="1:21">
      <c r="A28">
        <v>4000</v>
      </c>
      <c r="C28" s="2">
        <v>3.75</v>
      </c>
      <c r="D28" s="2">
        <v>10</v>
      </c>
      <c r="E28" s="2">
        <v>6.25</v>
      </c>
      <c r="F28" s="2">
        <v>463.64</v>
      </c>
      <c r="G28" s="2">
        <v>491.69</v>
      </c>
      <c r="H28" s="2">
        <v>28.050000000000011</v>
      </c>
      <c r="I28" s="3">
        <v>0.06</v>
      </c>
      <c r="J28" s="2">
        <f t="shared" si="0"/>
        <v>467.39</v>
      </c>
      <c r="K28" s="2">
        <f t="shared" si="0"/>
        <v>501.69</v>
      </c>
      <c r="L28">
        <f t="shared" si="1"/>
        <v>34.300000000000011</v>
      </c>
      <c r="M28" s="3">
        <f t="shared" si="2"/>
        <v>7.3386251310468803E-2</v>
      </c>
      <c r="N28" s="2">
        <v>335.07</v>
      </c>
      <c r="O28" s="2">
        <v>355.34</v>
      </c>
      <c r="P28">
        <v>20.269999999999982</v>
      </c>
      <c r="Q28" s="3">
        <v>0.06</v>
      </c>
      <c r="R28" s="2">
        <f t="shared" si="3"/>
        <v>338.82</v>
      </c>
      <c r="S28" s="2">
        <f t="shared" si="3"/>
        <v>365.34</v>
      </c>
      <c r="T28">
        <f t="shared" si="4"/>
        <v>26.519999999999982</v>
      </c>
      <c r="U28" s="3">
        <f t="shared" si="5"/>
        <v>7.8271648663006857E-2</v>
      </c>
    </row>
    <row r="29" spans="1:21">
      <c r="A29">
        <v>5000</v>
      </c>
      <c r="C29" s="2">
        <v>3.75</v>
      </c>
      <c r="D29" s="2">
        <v>10</v>
      </c>
      <c r="E29" s="2">
        <v>6.25</v>
      </c>
      <c r="F29" s="2">
        <v>587.42999999999995</v>
      </c>
      <c r="G29" s="2">
        <v>622.98</v>
      </c>
      <c r="H29" s="2">
        <v>35.550000000000068</v>
      </c>
      <c r="I29" s="3">
        <v>6.0999999999999999E-2</v>
      </c>
      <c r="J29" s="2">
        <f t="shared" si="0"/>
        <v>591.17999999999995</v>
      </c>
      <c r="K29" s="2">
        <f t="shared" si="0"/>
        <v>632.98</v>
      </c>
      <c r="L29">
        <f t="shared" si="1"/>
        <v>41.800000000000068</v>
      </c>
      <c r="M29" s="3">
        <f t="shared" si="2"/>
        <v>7.0706045536046674E-2</v>
      </c>
      <c r="N29" s="2">
        <v>418.78</v>
      </c>
      <c r="O29" s="2">
        <v>444.12</v>
      </c>
      <c r="P29">
        <v>25.340000000000032</v>
      </c>
      <c r="Q29" s="3">
        <v>6.0999999999999999E-2</v>
      </c>
      <c r="R29" s="2">
        <f t="shared" si="3"/>
        <v>422.53</v>
      </c>
      <c r="S29" s="2">
        <f t="shared" si="3"/>
        <v>454.12</v>
      </c>
      <c r="T29">
        <f t="shared" si="4"/>
        <v>31.590000000000032</v>
      </c>
      <c r="U29" s="3">
        <f t="shared" si="5"/>
        <v>7.47639220883725E-2</v>
      </c>
    </row>
    <row r="30" spans="1:21">
      <c r="C30" s="2"/>
      <c r="D30" s="2"/>
      <c r="E30" s="2"/>
      <c r="F30" s="2"/>
      <c r="G30" s="2"/>
      <c r="H30" s="2"/>
      <c r="I30" s="3"/>
      <c r="J30" s="2"/>
      <c r="K30" s="2"/>
      <c r="M30" s="3"/>
      <c r="N30" s="2"/>
      <c r="O30" s="2"/>
      <c r="Q30" s="3"/>
      <c r="R30" s="2"/>
      <c r="S30" s="2"/>
      <c r="U30" s="3"/>
    </row>
    <row r="31" spans="1:21">
      <c r="A31">
        <v>757.02947122148339</v>
      </c>
      <c r="B31" t="s">
        <v>18</v>
      </c>
      <c r="C31" s="2">
        <v>3.75</v>
      </c>
      <c r="D31" s="2">
        <v>10</v>
      </c>
      <c r="E31" s="2">
        <v>6.25</v>
      </c>
      <c r="F31" s="2"/>
      <c r="G31" s="2"/>
      <c r="H31" s="2"/>
      <c r="I31" s="3"/>
      <c r="J31" s="2"/>
      <c r="K31" s="2"/>
      <c r="M31" s="3"/>
      <c r="N31" s="2">
        <v>63.6</v>
      </c>
      <c r="O31" s="2">
        <v>67.44</v>
      </c>
      <c r="P31">
        <v>3.8399999999999963</v>
      </c>
      <c r="Q31" s="3">
        <v>0.06</v>
      </c>
      <c r="R31" s="2">
        <f>C31+N31</f>
        <v>67.349999999999994</v>
      </c>
      <c r="S31" s="2">
        <f>D31+O31</f>
        <v>77.44</v>
      </c>
      <c r="T31">
        <f>P31+E31</f>
        <v>10.089999999999996</v>
      </c>
      <c r="U31" s="3">
        <f>T31/(N31+C31)</f>
        <v>0.14981440237564955</v>
      </c>
    </row>
    <row r="32" spans="1:21">
      <c r="A32">
        <v>792.1185278091956</v>
      </c>
      <c r="B32" t="s">
        <v>19</v>
      </c>
      <c r="C32" s="2">
        <v>3.75</v>
      </c>
      <c r="D32" s="2">
        <v>10</v>
      </c>
      <c r="E32" s="2">
        <v>6.25</v>
      </c>
      <c r="F32" s="2">
        <v>71.569999999999993</v>
      </c>
      <c r="G32" s="2">
        <v>75.89</v>
      </c>
      <c r="H32" s="2">
        <v>4.3200000000000074</v>
      </c>
      <c r="I32" s="3">
        <v>0.06</v>
      </c>
      <c r="J32" s="2">
        <f>C32+F32</f>
        <v>75.319999999999993</v>
      </c>
      <c r="K32" s="2">
        <f>D32+G32</f>
        <v>85.89</v>
      </c>
      <c r="L32">
        <f>H32+E32</f>
        <v>10.570000000000007</v>
      </c>
      <c r="M32" s="3">
        <f>L32/(F32+C32)</f>
        <v>0.14033457249070644</v>
      </c>
      <c r="N32" s="2">
        <v>66.540000000000006</v>
      </c>
      <c r="O32" s="2">
        <v>70.55</v>
      </c>
      <c r="P32">
        <v>4.0099999999999909</v>
      </c>
      <c r="Q32" s="3">
        <v>0.06</v>
      </c>
      <c r="R32" s="2">
        <f>C32+N32</f>
        <v>70.290000000000006</v>
      </c>
      <c r="S32" s="2">
        <f>D32+O32</f>
        <v>80.55</v>
      </c>
      <c r="T32">
        <f>P32+E32</f>
        <v>10.259999999999991</v>
      </c>
      <c r="U32" s="3">
        <f>T32/(N32+C32)</f>
        <v>0.14596670934699091</v>
      </c>
    </row>
    <row r="33" spans="1:21">
      <c r="A33">
        <v>841.24320703199294</v>
      </c>
      <c r="B33" t="s">
        <v>20</v>
      </c>
      <c r="C33" s="2">
        <v>3.75</v>
      </c>
      <c r="D33" s="2">
        <v>10</v>
      </c>
      <c r="E33" s="2">
        <v>6.25</v>
      </c>
      <c r="F33" s="2">
        <v>76.459999999999994</v>
      </c>
      <c r="G33" s="2">
        <v>81.08</v>
      </c>
      <c r="H33" s="2">
        <v>4.6200000000000045</v>
      </c>
      <c r="I33" s="3">
        <v>0.06</v>
      </c>
      <c r="J33" s="2">
        <f>C33+F33</f>
        <v>80.209999999999994</v>
      </c>
      <c r="K33" s="2">
        <f>D33+G33</f>
        <v>91.08</v>
      </c>
      <c r="L33">
        <f>H33+E33</f>
        <v>10.870000000000005</v>
      </c>
      <c r="M33" s="3">
        <f>L33/(F33+C33)</f>
        <v>0.13551926193741434</v>
      </c>
      <c r="N33" s="2"/>
      <c r="O33" s="2"/>
      <c r="Q33" s="3"/>
      <c r="R33" s="2"/>
      <c r="S33" s="2"/>
      <c r="U33" s="3"/>
    </row>
    <row r="36" spans="1:21">
      <c r="A36" t="s">
        <v>21</v>
      </c>
    </row>
    <row r="37" spans="1:21">
      <c r="A37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workbookViewId="0">
      <selection activeCell="O7" sqref="O7"/>
    </sheetView>
  </sheetViews>
  <sheetFormatPr defaultRowHeight="15"/>
  <cols>
    <col min="10" max="10" width="12.7109375" bestFit="1" customWidth="1"/>
    <col min="11" max="11" width="15" bestFit="1" customWidth="1"/>
  </cols>
  <sheetData>
    <row r="2" spans="1:13" ht="15.75">
      <c r="J2" s="9" t="s">
        <v>33</v>
      </c>
    </row>
    <row r="6" spans="1:13">
      <c r="E6" s="11" t="s">
        <v>29</v>
      </c>
      <c r="F6" s="11"/>
      <c r="G6" s="11"/>
      <c r="H6" s="11"/>
      <c r="I6" s="11"/>
      <c r="J6" s="11"/>
    </row>
    <row r="9" spans="1:13">
      <c r="C9" s="8" t="s">
        <v>5</v>
      </c>
      <c r="D9" s="8"/>
      <c r="E9" s="8"/>
      <c r="F9" s="8" t="s">
        <v>32</v>
      </c>
      <c r="G9" s="8"/>
      <c r="H9" s="8"/>
      <c r="I9" s="8"/>
      <c r="L9" s="8" t="s">
        <v>27</v>
      </c>
      <c r="M9" s="8"/>
    </row>
    <row r="10" spans="1:13" ht="15.75">
      <c r="A10" t="s">
        <v>8</v>
      </c>
      <c r="C10" s="5" t="s">
        <v>9</v>
      </c>
      <c r="D10" s="5" t="s">
        <v>10</v>
      </c>
      <c r="E10" s="5" t="s">
        <v>11</v>
      </c>
      <c r="F10" s="5" t="s">
        <v>9</v>
      </c>
      <c r="G10" s="5" t="s">
        <v>10</v>
      </c>
      <c r="H10" s="5" t="s">
        <v>12</v>
      </c>
      <c r="I10" s="5" t="s">
        <v>13</v>
      </c>
      <c r="J10" s="7" t="s">
        <v>14</v>
      </c>
      <c r="K10" s="6" t="s">
        <v>15</v>
      </c>
      <c r="L10" s="6" t="s">
        <v>23</v>
      </c>
      <c r="M10" s="6" t="s">
        <v>24</v>
      </c>
    </row>
    <row r="11" spans="1:13">
      <c r="A11">
        <v>100</v>
      </c>
      <c r="C11" s="2">
        <v>3.75</v>
      </c>
      <c r="D11" s="2">
        <v>10</v>
      </c>
      <c r="E11" s="2">
        <v>6.25</v>
      </c>
      <c r="F11" s="2">
        <v>8.31</v>
      </c>
      <c r="G11" s="2">
        <v>8.8000000000000007</v>
      </c>
      <c r="H11" s="2">
        <v>0.49000000000000021</v>
      </c>
      <c r="I11" s="3">
        <v>5.8999999999999997E-2</v>
      </c>
      <c r="J11" s="2">
        <f>C11+F11</f>
        <v>12.06</v>
      </c>
      <c r="K11" s="2">
        <f>D11+G11</f>
        <v>18.8</v>
      </c>
      <c r="L11">
        <f>H11+E11</f>
        <v>6.74</v>
      </c>
      <c r="M11" s="3">
        <f>L11/(F11+C11)</f>
        <v>0.55887230514096187</v>
      </c>
    </row>
    <row r="12" spans="1:13">
      <c r="A12">
        <v>200</v>
      </c>
      <c r="C12" s="2">
        <v>3.75</v>
      </c>
      <c r="D12" s="2">
        <v>10</v>
      </c>
      <c r="E12" s="2">
        <v>6.25</v>
      </c>
      <c r="F12" s="2">
        <v>16.39</v>
      </c>
      <c r="G12" s="2">
        <v>17.37</v>
      </c>
      <c r="H12" s="2">
        <v>0.98000000000000043</v>
      </c>
      <c r="I12" s="3">
        <v>0.06</v>
      </c>
      <c r="J12" s="2">
        <f t="shared" ref="J12:K29" si="0">C12+F12</f>
        <v>20.14</v>
      </c>
      <c r="K12" s="2">
        <f t="shared" si="0"/>
        <v>27.37</v>
      </c>
      <c r="L12">
        <f t="shared" ref="L12:L29" si="1">H12+E12</f>
        <v>7.23</v>
      </c>
      <c r="M12" s="3">
        <f t="shared" ref="M12:M29" si="2">L12/(F12+C12)</f>
        <v>0.35898709036742804</v>
      </c>
    </row>
    <row r="13" spans="1:13">
      <c r="A13">
        <v>300</v>
      </c>
      <c r="C13" s="2">
        <v>3.75</v>
      </c>
      <c r="D13" s="2">
        <v>10</v>
      </c>
      <c r="E13" s="2">
        <v>6.25</v>
      </c>
      <c r="F13" s="2">
        <v>24.47</v>
      </c>
      <c r="G13" s="2">
        <v>25.94</v>
      </c>
      <c r="H13" s="2">
        <v>1.4700000000000024</v>
      </c>
      <c r="I13" s="3">
        <v>0.06</v>
      </c>
      <c r="J13" s="2">
        <f t="shared" si="0"/>
        <v>28.22</v>
      </c>
      <c r="K13" s="2">
        <f t="shared" si="0"/>
        <v>35.94</v>
      </c>
      <c r="L13">
        <f t="shared" si="1"/>
        <v>7.7200000000000024</v>
      </c>
      <c r="M13" s="3">
        <f t="shared" si="2"/>
        <v>0.27356484762579741</v>
      </c>
    </row>
    <row r="14" spans="1:13">
      <c r="A14">
        <v>400</v>
      </c>
      <c r="C14" s="2">
        <v>3.75</v>
      </c>
      <c r="D14" s="2">
        <v>10</v>
      </c>
      <c r="E14" s="2">
        <v>6.25</v>
      </c>
      <c r="F14" s="2">
        <v>32.549999999999997</v>
      </c>
      <c r="G14" s="2">
        <v>34.5</v>
      </c>
      <c r="H14" s="2">
        <v>1.9500000000000028</v>
      </c>
      <c r="I14" s="3">
        <v>0.06</v>
      </c>
      <c r="J14" s="2">
        <f t="shared" si="0"/>
        <v>36.299999999999997</v>
      </c>
      <c r="K14" s="2">
        <f t="shared" si="0"/>
        <v>44.5</v>
      </c>
      <c r="L14">
        <f t="shared" si="1"/>
        <v>8.2000000000000028</v>
      </c>
      <c r="M14" s="3">
        <f t="shared" si="2"/>
        <v>0.2258953168044078</v>
      </c>
    </row>
    <row r="15" spans="1:13">
      <c r="A15" s="12">
        <v>500</v>
      </c>
      <c r="B15" s="12"/>
      <c r="C15" s="13">
        <v>3.75</v>
      </c>
      <c r="D15" s="13">
        <v>10</v>
      </c>
      <c r="E15" s="13">
        <v>6.25</v>
      </c>
      <c r="F15" s="13">
        <v>42.5</v>
      </c>
      <c r="G15" s="13">
        <v>45.06</v>
      </c>
      <c r="H15" s="13">
        <v>2.5600000000000023</v>
      </c>
      <c r="I15" s="14">
        <v>0.06</v>
      </c>
      <c r="J15" s="13">
        <f t="shared" si="0"/>
        <v>46.25</v>
      </c>
      <c r="K15" s="13">
        <f t="shared" si="0"/>
        <v>55.06</v>
      </c>
      <c r="L15" s="12">
        <f t="shared" si="1"/>
        <v>8.8100000000000023</v>
      </c>
      <c r="M15" s="14">
        <f t="shared" si="2"/>
        <v>0.19048648648648653</v>
      </c>
    </row>
    <row r="16" spans="1:13">
      <c r="A16">
        <v>600</v>
      </c>
      <c r="C16" s="2">
        <v>3.75</v>
      </c>
      <c r="D16" s="2">
        <v>10</v>
      </c>
      <c r="E16" s="2">
        <v>6.25</v>
      </c>
      <c r="F16" s="2">
        <v>52.45</v>
      </c>
      <c r="G16" s="2">
        <v>55.61</v>
      </c>
      <c r="H16" s="2">
        <v>3.1599999999999966</v>
      </c>
      <c r="I16" s="3">
        <v>0.06</v>
      </c>
      <c r="J16" s="2">
        <f t="shared" si="0"/>
        <v>56.2</v>
      </c>
      <c r="K16" s="2">
        <f t="shared" si="0"/>
        <v>65.61</v>
      </c>
      <c r="L16">
        <f t="shared" si="1"/>
        <v>9.4099999999999966</v>
      </c>
      <c r="M16" s="3">
        <f t="shared" si="2"/>
        <v>0.16743772241992877</v>
      </c>
    </row>
    <row r="17" spans="1:13">
      <c r="A17">
        <v>700</v>
      </c>
      <c r="C17" s="2">
        <v>3.75</v>
      </c>
      <c r="D17" s="2">
        <v>10</v>
      </c>
      <c r="E17" s="2">
        <v>6.25</v>
      </c>
      <c r="F17" s="2">
        <v>62.41</v>
      </c>
      <c r="G17" s="2">
        <v>66.17</v>
      </c>
      <c r="H17" s="2">
        <v>3.7600000000000051</v>
      </c>
      <c r="I17" s="3">
        <v>0.06</v>
      </c>
      <c r="J17" s="2">
        <f t="shared" si="0"/>
        <v>66.16</v>
      </c>
      <c r="K17" s="2">
        <f t="shared" si="0"/>
        <v>76.17</v>
      </c>
      <c r="L17">
        <f t="shared" si="1"/>
        <v>10.010000000000005</v>
      </c>
      <c r="M17" s="3">
        <f t="shared" si="2"/>
        <v>0.1512998790810158</v>
      </c>
    </row>
    <row r="18" spans="1:13">
      <c r="A18">
        <v>800</v>
      </c>
      <c r="C18" s="2">
        <v>3.75</v>
      </c>
      <c r="D18" s="2">
        <v>10</v>
      </c>
      <c r="E18" s="2">
        <v>6.25</v>
      </c>
      <c r="F18" s="2">
        <v>72.36</v>
      </c>
      <c r="G18" s="2">
        <v>76.72</v>
      </c>
      <c r="H18" s="2">
        <v>4.3599999999999994</v>
      </c>
      <c r="I18" s="3">
        <v>0.06</v>
      </c>
      <c r="J18" s="2">
        <f t="shared" si="0"/>
        <v>76.11</v>
      </c>
      <c r="K18" s="2">
        <f t="shared" si="0"/>
        <v>86.72</v>
      </c>
      <c r="L18">
        <f t="shared" si="1"/>
        <v>10.61</v>
      </c>
      <c r="M18" s="3">
        <f t="shared" si="2"/>
        <v>0.13940349494153198</v>
      </c>
    </row>
    <row r="19" spans="1:13">
      <c r="A19">
        <v>900</v>
      </c>
      <c r="C19" s="2">
        <v>3.75</v>
      </c>
      <c r="D19" s="2">
        <v>10</v>
      </c>
      <c r="E19" s="2">
        <v>6.25</v>
      </c>
      <c r="F19" s="2">
        <v>82.31</v>
      </c>
      <c r="G19" s="2">
        <v>87.28</v>
      </c>
      <c r="H19" s="2">
        <v>4.9699999999999989</v>
      </c>
      <c r="I19" s="3">
        <v>0.06</v>
      </c>
      <c r="J19" s="2">
        <f t="shared" si="0"/>
        <v>86.06</v>
      </c>
      <c r="K19" s="2">
        <f t="shared" si="0"/>
        <v>97.28</v>
      </c>
      <c r="L19">
        <f t="shared" si="1"/>
        <v>11.219999999999999</v>
      </c>
      <c r="M19" s="3">
        <f t="shared" si="2"/>
        <v>0.13037415756448986</v>
      </c>
    </row>
    <row r="20" spans="1:13">
      <c r="A20">
        <v>1000</v>
      </c>
      <c r="C20" s="2">
        <v>3.75</v>
      </c>
      <c r="D20" s="2">
        <v>10</v>
      </c>
      <c r="E20" s="2">
        <v>6.25</v>
      </c>
      <c r="F20" s="2">
        <v>92.26</v>
      </c>
      <c r="G20" s="2">
        <v>97.83</v>
      </c>
      <c r="H20" s="2">
        <v>5.5699999999999932</v>
      </c>
      <c r="I20" s="3">
        <v>0.06</v>
      </c>
      <c r="J20" s="2">
        <f t="shared" si="0"/>
        <v>96.01</v>
      </c>
      <c r="K20" s="2">
        <f t="shared" si="0"/>
        <v>107.83</v>
      </c>
      <c r="L20">
        <f t="shared" si="1"/>
        <v>11.819999999999993</v>
      </c>
      <c r="M20" s="3">
        <f t="shared" si="2"/>
        <v>0.1231121758150192</v>
      </c>
    </row>
    <row r="21" spans="1:13">
      <c r="A21">
        <v>1100</v>
      </c>
      <c r="C21" s="2">
        <v>3.75</v>
      </c>
      <c r="D21" s="2">
        <v>10</v>
      </c>
      <c r="E21" s="2">
        <v>6.25</v>
      </c>
      <c r="F21" s="2">
        <v>104.64</v>
      </c>
      <c r="G21" s="2">
        <v>110.96</v>
      </c>
      <c r="H21" s="2">
        <v>6.3199999999999932</v>
      </c>
      <c r="I21" s="3">
        <v>0.06</v>
      </c>
      <c r="J21" s="2">
        <f t="shared" si="0"/>
        <v>108.39</v>
      </c>
      <c r="K21" s="2">
        <f t="shared" si="0"/>
        <v>120.96</v>
      </c>
      <c r="L21">
        <f t="shared" si="1"/>
        <v>12.569999999999993</v>
      </c>
      <c r="M21" s="3">
        <f t="shared" si="2"/>
        <v>0.11597010794353717</v>
      </c>
    </row>
    <row r="22" spans="1:13">
      <c r="A22">
        <v>1200</v>
      </c>
      <c r="C22" s="2">
        <v>3.75</v>
      </c>
      <c r="D22" s="2">
        <v>10</v>
      </c>
      <c r="E22" s="2">
        <v>6.25</v>
      </c>
      <c r="F22" s="2">
        <v>117.02</v>
      </c>
      <c r="G22" s="2">
        <v>124.09</v>
      </c>
      <c r="H22" s="2">
        <v>7.0700000000000074</v>
      </c>
      <c r="I22" s="3">
        <v>0.06</v>
      </c>
      <c r="J22" s="2">
        <f t="shared" si="0"/>
        <v>120.77</v>
      </c>
      <c r="K22" s="2">
        <f t="shared" si="0"/>
        <v>134.09</v>
      </c>
      <c r="L22">
        <f t="shared" si="1"/>
        <v>13.320000000000007</v>
      </c>
      <c r="M22" s="3">
        <f t="shared" si="2"/>
        <v>0.11029229113190368</v>
      </c>
    </row>
    <row r="23" spans="1:13">
      <c r="A23">
        <v>1300</v>
      </c>
      <c r="C23" s="2">
        <v>3.75</v>
      </c>
      <c r="D23" s="2">
        <v>10</v>
      </c>
      <c r="E23" s="2">
        <v>6.25</v>
      </c>
      <c r="F23" s="2">
        <v>129.4</v>
      </c>
      <c r="G23" s="2">
        <v>137.22</v>
      </c>
      <c r="H23" s="2">
        <v>7.8199999999999932</v>
      </c>
      <c r="I23" s="3">
        <v>0.06</v>
      </c>
      <c r="J23" s="2">
        <f t="shared" si="0"/>
        <v>133.15</v>
      </c>
      <c r="K23" s="2">
        <f t="shared" si="0"/>
        <v>147.22</v>
      </c>
      <c r="L23">
        <f t="shared" si="1"/>
        <v>14.069999999999993</v>
      </c>
      <c r="M23" s="3">
        <f t="shared" si="2"/>
        <v>0.10567029665790456</v>
      </c>
    </row>
    <row r="24" spans="1:13">
      <c r="A24">
        <v>1400</v>
      </c>
      <c r="C24" s="2">
        <v>3.75</v>
      </c>
      <c r="D24" s="2">
        <v>10</v>
      </c>
      <c r="E24" s="2">
        <v>6.25</v>
      </c>
      <c r="F24" s="2">
        <v>141.78</v>
      </c>
      <c r="G24" s="2">
        <v>150.35</v>
      </c>
      <c r="H24" s="2">
        <v>8.5699999999999932</v>
      </c>
      <c r="I24" s="3">
        <v>0.06</v>
      </c>
      <c r="J24" s="2">
        <f t="shared" si="0"/>
        <v>145.53</v>
      </c>
      <c r="K24" s="2">
        <f t="shared" si="0"/>
        <v>160.35</v>
      </c>
      <c r="L24">
        <f t="shared" si="1"/>
        <v>14.819999999999993</v>
      </c>
      <c r="M24" s="3">
        <f t="shared" si="2"/>
        <v>0.10183467326324465</v>
      </c>
    </row>
    <row r="25" spans="1:13">
      <c r="A25" s="12">
        <v>1500</v>
      </c>
      <c r="B25" s="12"/>
      <c r="C25" s="13">
        <v>3.75</v>
      </c>
      <c r="D25" s="13">
        <v>10</v>
      </c>
      <c r="E25" s="13">
        <v>6.25</v>
      </c>
      <c r="F25" s="13">
        <v>154.16</v>
      </c>
      <c r="G25" s="13">
        <v>163.47999999999999</v>
      </c>
      <c r="H25" s="13">
        <v>9.3199999999999932</v>
      </c>
      <c r="I25" s="14">
        <v>0.06</v>
      </c>
      <c r="J25" s="13">
        <f t="shared" si="0"/>
        <v>157.91</v>
      </c>
      <c r="K25" s="13">
        <f t="shared" si="0"/>
        <v>173.48</v>
      </c>
      <c r="L25" s="12">
        <f t="shared" si="1"/>
        <v>15.569999999999993</v>
      </c>
      <c r="M25" s="14">
        <f t="shared" si="2"/>
        <v>9.8600468621366566E-2</v>
      </c>
    </row>
    <row r="26" spans="1:13">
      <c r="A26">
        <v>2000</v>
      </c>
      <c r="C26" s="2">
        <v>3.75</v>
      </c>
      <c r="D26" s="2">
        <v>10</v>
      </c>
      <c r="E26" s="2">
        <v>6.25</v>
      </c>
      <c r="F26" s="2">
        <v>216.06</v>
      </c>
      <c r="G26" s="2">
        <v>229.12</v>
      </c>
      <c r="H26" s="2">
        <v>13.060000000000002</v>
      </c>
      <c r="I26" s="3">
        <v>0.06</v>
      </c>
      <c r="J26" s="2">
        <f t="shared" si="0"/>
        <v>219.81</v>
      </c>
      <c r="K26" s="2">
        <f t="shared" si="0"/>
        <v>239.12</v>
      </c>
      <c r="L26">
        <f t="shared" si="1"/>
        <v>19.310000000000002</v>
      </c>
      <c r="M26" s="3">
        <f t="shared" si="2"/>
        <v>8.7848596515172198E-2</v>
      </c>
    </row>
    <row r="27" spans="1:13">
      <c r="A27">
        <v>3000</v>
      </c>
      <c r="C27" s="2">
        <v>3.75</v>
      </c>
      <c r="D27" s="2">
        <v>10</v>
      </c>
      <c r="E27" s="2">
        <v>6.25</v>
      </c>
      <c r="F27" s="2">
        <v>339.85</v>
      </c>
      <c r="G27" s="2">
        <v>360.41</v>
      </c>
      <c r="H27" s="2">
        <v>20.560000000000002</v>
      </c>
      <c r="I27" s="3">
        <v>0.06</v>
      </c>
      <c r="J27" s="2">
        <f t="shared" si="0"/>
        <v>343.6</v>
      </c>
      <c r="K27" s="2">
        <f t="shared" si="0"/>
        <v>370.41</v>
      </c>
      <c r="L27">
        <f t="shared" si="1"/>
        <v>26.810000000000002</v>
      </c>
      <c r="M27" s="3">
        <f t="shared" si="2"/>
        <v>7.8026775320139699E-2</v>
      </c>
    </row>
    <row r="28" spans="1:13">
      <c r="A28">
        <v>4000</v>
      </c>
      <c r="C28" s="2">
        <v>3.75</v>
      </c>
      <c r="D28" s="2">
        <v>10</v>
      </c>
      <c r="E28" s="2">
        <v>6.25</v>
      </c>
      <c r="F28" s="2">
        <v>463.64</v>
      </c>
      <c r="G28" s="2">
        <v>491.69</v>
      </c>
      <c r="H28" s="2">
        <v>28.050000000000011</v>
      </c>
      <c r="I28" s="3">
        <v>0.06</v>
      </c>
      <c r="J28" s="2">
        <f t="shared" si="0"/>
        <v>467.39</v>
      </c>
      <c r="K28" s="2">
        <f t="shared" si="0"/>
        <v>501.69</v>
      </c>
      <c r="L28">
        <f t="shared" si="1"/>
        <v>34.300000000000011</v>
      </c>
      <c r="M28" s="3">
        <f t="shared" si="2"/>
        <v>7.3386251310468803E-2</v>
      </c>
    </row>
    <row r="29" spans="1:13">
      <c r="A29">
        <v>5000</v>
      </c>
      <c r="C29" s="2">
        <v>3.75</v>
      </c>
      <c r="D29" s="2">
        <v>10</v>
      </c>
      <c r="E29" s="2">
        <v>6.25</v>
      </c>
      <c r="F29" s="2">
        <v>587.42999999999995</v>
      </c>
      <c r="G29" s="2">
        <v>622.98</v>
      </c>
      <c r="H29" s="2">
        <v>35.550000000000068</v>
      </c>
      <c r="I29" s="3">
        <v>6.0999999999999999E-2</v>
      </c>
      <c r="J29" s="2">
        <f t="shared" si="0"/>
        <v>591.17999999999995</v>
      </c>
      <c r="K29" s="2">
        <f t="shared" si="0"/>
        <v>632.98</v>
      </c>
      <c r="L29">
        <f t="shared" si="1"/>
        <v>41.800000000000068</v>
      </c>
      <c r="M29" s="3">
        <f t="shared" si="2"/>
        <v>7.0706045536046674E-2</v>
      </c>
    </row>
    <row r="30" spans="1:13">
      <c r="C30" s="2"/>
      <c r="D30" s="2"/>
      <c r="E30" s="2"/>
      <c r="F30" s="2"/>
      <c r="G30" s="2"/>
      <c r="H30" s="2"/>
      <c r="I30" s="3"/>
      <c r="J30" s="2"/>
      <c r="K30" s="2"/>
      <c r="M30" s="3"/>
    </row>
    <row r="31" spans="1:13">
      <c r="A31" t="s">
        <v>26</v>
      </c>
    </row>
    <row r="32" spans="1:13">
      <c r="A32" s="12">
        <v>841.24320703199294</v>
      </c>
      <c r="B32" s="12"/>
      <c r="C32" s="13">
        <v>3.75</v>
      </c>
      <c r="D32" s="13">
        <v>10</v>
      </c>
      <c r="E32" s="13">
        <v>6.25</v>
      </c>
      <c r="F32" s="13">
        <v>76.459999999999994</v>
      </c>
      <c r="G32" s="13">
        <v>81.08</v>
      </c>
      <c r="H32" s="13">
        <v>4.6200000000000045</v>
      </c>
      <c r="I32" s="14">
        <v>0.06</v>
      </c>
      <c r="J32" s="13">
        <f>C32+F32</f>
        <v>80.209999999999994</v>
      </c>
      <c r="K32" s="13">
        <f>D32+G32</f>
        <v>91.08</v>
      </c>
      <c r="L32" s="12">
        <f>H32+E32</f>
        <v>10.870000000000005</v>
      </c>
      <c r="M32" s="14">
        <f>L32/(F32+C32)</f>
        <v>0.13551926193741434</v>
      </c>
    </row>
    <row r="33" spans="3:21">
      <c r="C33" s="2"/>
      <c r="D33" s="2"/>
      <c r="E33" s="2"/>
      <c r="F33" s="2"/>
      <c r="G33" s="2"/>
      <c r="H33" s="2"/>
      <c r="I33" s="3"/>
      <c r="J33" s="2"/>
      <c r="K33" s="2"/>
      <c r="M33" s="3"/>
      <c r="N33" s="2"/>
      <c r="O33" s="2"/>
      <c r="Q33" s="3"/>
      <c r="R33" s="2"/>
      <c r="S33" s="2"/>
      <c r="U33" s="3"/>
    </row>
  </sheetData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3"/>
  <sheetViews>
    <sheetView tabSelected="1" workbookViewId="0">
      <selection activeCell="N8" sqref="M8:N8"/>
    </sheetView>
  </sheetViews>
  <sheetFormatPr defaultRowHeight="15"/>
  <cols>
    <col min="10" max="10" width="12.7109375" bestFit="1" customWidth="1"/>
    <col min="11" max="11" width="14.42578125" bestFit="1" customWidth="1"/>
    <col min="12" max="12" width="8" bestFit="1" customWidth="1"/>
    <col min="13" max="13" width="12" bestFit="1" customWidth="1"/>
  </cols>
  <sheetData>
    <row r="3" spans="1:13">
      <c r="K3" t="s">
        <v>34</v>
      </c>
    </row>
    <row r="6" spans="1:13">
      <c r="D6" s="11" t="s">
        <v>28</v>
      </c>
      <c r="E6" s="11"/>
      <c r="F6" s="11"/>
      <c r="G6" s="11"/>
      <c r="H6" s="11"/>
      <c r="I6" s="11"/>
    </row>
    <row r="8" spans="1:13">
      <c r="L8" s="8"/>
      <c r="M8" s="8"/>
    </row>
    <row r="9" spans="1:13">
      <c r="C9" s="10" t="s">
        <v>5</v>
      </c>
      <c r="D9" s="10"/>
      <c r="E9" s="10"/>
      <c r="F9" s="10" t="s">
        <v>30</v>
      </c>
      <c r="G9" s="8"/>
      <c r="H9" s="8"/>
      <c r="L9" s="8" t="s">
        <v>31</v>
      </c>
      <c r="M9" s="8"/>
    </row>
    <row r="10" spans="1:13">
      <c r="A10" t="s">
        <v>8</v>
      </c>
      <c r="C10" s="5" t="s">
        <v>9</v>
      </c>
      <c r="D10" s="5" t="s">
        <v>10</v>
      </c>
      <c r="E10" s="5" t="s">
        <v>11</v>
      </c>
      <c r="F10" s="5" t="str">
        <f>'Total Rates'!N10</f>
        <v>Present</v>
      </c>
      <c r="G10" s="5" t="str">
        <f>'Total Rates'!O10</f>
        <v>Proposed</v>
      </c>
      <c r="H10" s="5" t="str">
        <f>'Total Rates'!P10</f>
        <v>$ Δ</v>
      </c>
      <c r="I10" s="5" t="str">
        <f>'Total Rates'!Q10</f>
        <v>% Δ</v>
      </c>
      <c r="J10" s="5" t="str">
        <f>'Total Rates'!R10</f>
        <v>Present Total</v>
      </c>
      <c r="K10" s="5" t="str">
        <f>'Total Rates'!S10</f>
        <v>Proposed Total</v>
      </c>
      <c r="L10" s="5" t="str">
        <f>'Total Rates'!T10</f>
        <v>Total $∆</v>
      </c>
      <c r="M10" s="5" t="str">
        <f>'Total Rates'!U10</f>
        <v>Total %∆</v>
      </c>
    </row>
    <row r="11" spans="1:13">
      <c r="A11">
        <v>100</v>
      </c>
      <c r="C11" s="2">
        <v>3.75</v>
      </c>
      <c r="D11" s="2">
        <v>10</v>
      </c>
      <c r="E11" s="2">
        <v>6.25</v>
      </c>
      <c r="F11" s="2">
        <f>'Total Rates'!N11</f>
        <v>8.6</v>
      </c>
      <c r="G11" s="2">
        <f>'Total Rates'!O11</f>
        <v>9.11</v>
      </c>
      <c r="H11" s="2">
        <f>'Total Rates'!P11</f>
        <v>0.50999999999999979</v>
      </c>
      <c r="I11" s="3">
        <f>'Total Rates'!Q11</f>
        <v>5.8999999999999997E-2</v>
      </c>
      <c r="J11" s="2">
        <f>'Total Rates'!R11</f>
        <v>12.35</v>
      </c>
      <c r="K11" s="2">
        <f>'Total Rates'!S11</f>
        <v>19.11</v>
      </c>
      <c r="L11" s="2">
        <f>'Total Rates'!T11</f>
        <v>6.76</v>
      </c>
      <c r="M11" s="3">
        <f>'Total Rates'!U11</f>
        <v>0.54736842105263162</v>
      </c>
    </row>
    <row r="12" spans="1:13">
      <c r="A12">
        <v>200</v>
      </c>
      <c r="C12" s="2">
        <v>3.75</v>
      </c>
      <c r="D12" s="2">
        <v>10</v>
      </c>
      <c r="E12" s="2">
        <v>6.25</v>
      </c>
      <c r="F12" s="2">
        <f>'Total Rates'!N12</f>
        <v>16.97</v>
      </c>
      <c r="G12" s="2">
        <f>'Total Rates'!O12</f>
        <v>17.989999999999998</v>
      </c>
      <c r="H12" s="2">
        <f>'Total Rates'!P12</f>
        <v>1.0199999999999996</v>
      </c>
      <c r="I12" s="3">
        <f>'Total Rates'!Q12</f>
        <v>0.06</v>
      </c>
      <c r="J12" s="2">
        <f>'Total Rates'!R12</f>
        <v>20.72</v>
      </c>
      <c r="K12" s="2">
        <f>'Total Rates'!S12</f>
        <v>27.99</v>
      </c>
      <c r="L12" s="2">
        <f>'Total Rates'!T12</f>
        <v>7.27</v>
      </c>
      <c r="M12" s="3">
        <f>'Total Rates'!U12</f>
        <v>0.35086872586872586</v>
      </c>
    </row>
    <row r="13" spans="1:13">
      <c r="A13">
        <v>300</v>
      </c>
      <c r="C13" s="2">
        <v>3.75</v>
      </c>
      <c r="D13" s="2">
        <v>10</v>
      </c>
      <c r="E13" s="2">
        <v>6.25</v>
      </c>
      <c r="F13" s="2">
        <f>'Total Rates'!N13</f>
        <v>25.34</v>
      </c>
      <c r="G13" s="2">
        <f>'Total Rates'!O13</f>
        <v>26.86</v>
      </c>
      <c r="H13" s="2">
        <f>'Total Rates'!P13</f>
        <v>1.5199999999999996</v>
      </c>
      <c r="I13" s="3">
        <f>'Total Rates'!Q13</f>
        <v>0.06</v>
      </c>
      <c r="J13" s="2">
        <f>'Total Rates'!R13</f>
        <v>29.09</v>
      </c>
      <c r="K13" s="2">
        <f>'Total Rates'!S13</f>
        <v>36.86</v>
      </c>
      <c r="L13" s="2">
        <f>'Total Rates'!T13</f>
        <v>7.77</v>
      </c>
      <c r="M13" s="3">
        <f>'Total Rates'!U13</f>
        <v>0.26710209694052939</v>
      </c>
    </row>
    <row r="14" spans="1:13">
      <c r="A14">
        <v>400</v>
      </c>
      <c r="C14" s="2">
        <v>3.75</v>
      </c>
      <c r="D14" s="2">
        <v>10</v>
      </c>
      <c r="E14" s="2">
        <v>6.25</v>
      </c>
      <c r="F14" s="2">
        <f>'Total Rates'!N14</f>
        <v>33.71</v>
      </c>
      <c r="G14" s="2">
        <f>'Total Rates'!O14</f>
        <v>35.74</v>
      </c>
      <c r="H14" s="2">
        <f>'Total Rates'!P14</f>
        <v>2.0300000000000011</v>
      </c>
      <c r="I14" s="3">
        <f>'Total Rates'!Q14</f>
        <v>0.06</v>
      </c>
      <c r="J14" s="2">
        <f>'Total Rates'!R14</f>
        <v>37.46</v>
      </c>
      <c r="K14" s="2">
        <f>'Total Rates'!S14</f>
        <v>45.74</v>
      </c>
      <c r="L14" s="2">
        <f>'Total Rates'!T14</f>
        <v>8.2800000000000011</v>
      </c>
      <c r="M14" s="3">
        <f>'Total Rates'!U14</f>
        <v>0.22103577148958892</v>
      </c>
    </row>
    <row r="15" spans="1:13">
      <c r="A15" s="12">
        <v>500</v>
      </c>
      <c r="B15" s="12"/>
      <c r="C15" s="13">
        <v>3.75</v>
      </c>
      <c r="D15" s="13">
        <v>10</v>
      </c>
      <c r="E15" s="13">
        <v>6.25</v>
      </c>
      <c r="F15" s="13">
        <f>'Total Rates'!N15</f>
        <v>42.08</v>
      </c>
      <c r="G15" s="13">
        <f>'Total Rates'!O15</f>
        <v>44.62</v>
      </c>
      <c r="H15" s="13">
        <f>'Total Rates'!P15</f>
        <v>2.5399999999999991</v>
      </c>
      <c r="I15" s="14">
        <f>'Total Rates'!Q15</f>
        <v>0.06</v>
      </c>
      <c r="J15" s="13">
        <f>'Total Rates'!R15</f>
        <v>45.83</v>
      </c>
      <c r="K15" s="13">
        <f>'Total Rates'!S15</f>
        <v>54.62</v>
      </c>
      <c r="L15" s="13">
        <f>'Total Rates'!T15</f>
        <v>8.7899999999999991</v>
      </c>
      <c r="M15" s="14">
        <f>'Total Rates'!U15</f>
        <v>0.19179576696487016</v>
      </c>
    </row>
    <row r="16" spans="1:13">
      <c r="A16">
        <v>600</v>
      </c>
      <c r="C16" s="2">
        <v>3.75</v>
      </c>
      <c r="D16" s="2">
        <v>10</v>
      </c>
      <c r="E16" s="2">
        <v>6.25</v>
      </c>
      <c r="F16" s="2">
        <f>'Total Rates'!N16</f>
        <v>50.46</v>
      </c>
      <c r="G16" s="2">
        <f>'Total Rates'!O16</f>
        <v>53.5</v>
      </c>
      <c r="H16" s="2">
        <f>'Total Rates'!P16</f>
        <v>3.0399999999999991</v>
      </c>
      <c r="I16" s="3">
        <f>'Total Rates'!Q16</f>
        <v>0.06</v>
      </c>
      <c r="J16" s="2">
        <f>'Total Rates'!R16</f>
        <v>54.21</v>
      </c>
      <c r="K16" s="2">
        <f>'Total Rates'!S16</f>
        <v>63.5</v>
      </c>
      <c r="L16" s="2">
        <f>'Total Rates'!T16</f>
        <v>9.2899999999999991</v>
      </c>
      <c r="M16" s="3">
        <f>'Total Rates'!U16</f>
        <v>0.17137059583102746</v>
      </c>
    </row>
    <row r="17" spans="1:13">
      <c r="A17">
        <v>700</v>
      </c>
      <c r="C17" s="2">
        <v>3.75</v>
      </c>
      <c r="D17" s="2">
        <v>10</v>
      </c>
      <c r="E17" s="2">
        <v>6.25</v>
      </c>
      <c r="F17" s="2">
        <f>'Total Rates'!N17</f>
        <v>58.83</v>
      </c>
      <c r="G17" s="2">
        <f>'Total Rates'!O17</f>
        <v>62.37</v>
      </c>
      <c r="H17" s="2">
        <f>'Total Rates'!P17</f>
        <v>3.5399999999999991</v>
      </c>
      <c r="I17" s="3">
        <f>'Total Rates'!Q17</f>
        <v>0.06</v>
      </c>
      <c r="J17" s="2">
        <f>'Total Rates'!R17</f>
        <v>62.58</v>
      </c>
      <c r="K17" s="2">
        <f>'Total Rates'!S17</f>
        <v>72.37</v>
      </c>
      <c r="L17" s="2">
        <f>'Total Rates'!T17</f>
        <v>9.7899999999999991</v>
      </c>
      <c r="M17" s="3">
        <f>'Total Rates'!U17</f>
        <v>0.15643975711089805</v>
      </c>
    </row>
    <row r="18" spans="1:13">
      <c r="A18">
        <v>800</v>
      </c>
      <c r="C18" s="2">
        <v>3.75</v>
      </c>
      <c r="D18" s="2">
        <v>10</v>
      </c>
      <c r="E18" s="2">
        <v>6.25</v>
      </c>
      <c r="F18" s="2">
        <f>'Total Rates'!N18</f>
        <v>67.2</v>
      </c>
      <c r="G18" s="2">
        <f>'Total Rates'!O18</f>
        <v>71.25</v>
      </c>
      <c r="H18" s="2">
        <f>'Total Rates'!P18</f>
        <v>4.0499999999999972</v>
      </c>
      <c r="I18" s="3">
        <f>'Total Rates'!Q18</f>
        <v>0.06</v>
      </c>
      <c r="J18" s="2">
        <f>'Total Rates'!R18</f>
        <v>70.95</v>
      </c>
      <c r="K18" s="2">
        <f>'Total Rates'!S18</f>
        <v>81.25</v>
      </c>
      <c r="L18" s="2">
        <f>'Total Rates'!T18</f>
        <v>10.299999999999997</v>
      </c>
      <c r="M18" s="3">
        <f>'Total Rates'!U18</f>
        <v>0.14517265680056374</v>
      </c>
    </row>
    <row r="19" spans="1:13">
      <c r="A19">
        <v>900</v>
      </c>
      <c r="C19" s="2">
        <v>3.75</v>
      </c>
      <c r="D19" s="2">
        <v>10</v>
      </c>
      <c r="E19" s="2">
        <v>6.25</v>
      </c>
      <c r="F19" s="2">
        <f>'Total Rates'!N19</f>
        <v>75.569999999999993</v>
      </c>
      <c r="G19" s="2">
        <f>'Total Rates'!O19</f>
        <v>80.13</v>
      </c>
      <c r="H19" s="2">
        <f>'Total Rates'!P19</f>
        <v>4.5600000000000023</v>
      </c>
      <c r="I19" s="3">
        <f>'Total Rates'!Q19</f>
        <v>0.06</v>
      </c>
      <c r="J19" s="2">
        <f>'Total Rates'!R19</f>
        <v>79.319999999999993</v>
      </c>
      <c r="K19" s="2">
        <f>'Total Rates'!S19</f>
        <v>90.13</v>
      </c>
      <c r="L19" s="2">
        <f>'Total Rates'!T19</f>
        <v>10.810000000000002</v>
      </c>
      <c r="M19" s="3">
        <f>'Total Rates'!U19</f>
        <v>0.13628340897629856</v>
      </c>
    </row>
    <row r="20" spans="1:13">
      <c r="A20">
        <v>1000</v>
      </c>
      <c r="C20" s="2">
        <v>3.75</v>
      </c>
      <c r="D20" s="2">
        <v>10</v>
      </c>
      <c r="E20" s="2">
        <v>6.25</v>
      </c>
      <c r="F20" s="2">
        <f>'Total Rates'!N20</f>
        <v>83.94</v>
      </c>
      <c r="G20" s="2">
        <f>'Total Rates'!O20</f>
        <v>89.01</v>
      </c>
      <c r="H20" s="2">
        <f>'Total Rates'!P20</f>
        <v>5.0700000000000074</v>
      </c>
      <c r="I20" s="3">
        <f>'Total Rates'!Q20</f>
        <v>0.06</v>
      </c>
      <c r="J20" s="2">
        <f>'Total Rates'!R20</f>
        <v>87.69</v>
      </c>
      <c r="K20" s="2">
        <f>'Total Rates'!S20</f>
        <v>99.01</v>
      </c>
      <c r="L20" s="2">
        <f>'Total Rates'!T20</f>
        <v>11.320000000000007</v>
      </c>
      <c r="M20" s="3">
        <f>'Total Rates'!U20</f>
        <v>0.12909111643288868</v>
      </c>
    </row>
    <row r="21" spans="1:13">
      <c r="A21">
        <v>1100</v>
      </c>
      <c r="C21" s="2">
        <v>3.75</v>
      </c>
      <c r="D21" s="2">
        <v>10</v>
      </c>
      <c r="E21" s="2">
        <v>6.25</v>
      </c>
      <c r="F21" s="2">
        <f>'Total Rates'!N21</f>
        <v>92.31</v>
      </c>
      <c r="G21" s="2">
        <f>'Total Rates'!O21</f>
        <v>97.88</v>
      </c>
      <c r="H21" s="2">
        <f>'Total Rates'!P21</f>
        <v>5.5699999999999932</v>
      </c>
      <c r="I21" s="3">
        <f>'Total Rates'!Q21</f>
        <v>0.06</v>
      </c>
      <c r="J21" s="2">
        <f>'Total Rates'!R21</f>
        <v>96.06</v>
      </c>
      <c r="K21" s="2">
        <f>'Total Rates'!S21</f>
        <v>107.88</v>
      </c>
      <c r="L21" s="2">
        <f>'Total Rates'!T21</f>
        <v>11.819999999999993</v>
      </c>
      <c r="M21" s="3">
        <f>'Total Rates'!U21</f>
        <v>0.12304809494066202</v>
      </c>
    </row>
    <row r="22" spans="1:13">
      <c r="A22">
        <v>1200</v>
      </c>
      <c r="C22" s="2">
        <v>3.75</v>
      </c>
      <c r="D22" s="2">
        <v>10</v>
      </c>
      <c r="E22" s="2">
        <v>6.25</v>
      </c>
      <c r="F22" s="2">
        <f>'Total Rates'!N22</f>
        <v>100.68</v>
      </c>
      <c r="G22" s="2">
        <f>'Total Rates'!O22</f>
        <v>106.76</v>
      </c>
      <c r="H22" s="2">
        <f>'Total Rates'!P22</f>
        <v>6.0799999999999983</v>
      </c>
      <c r="I22" s="3">
        <f>'Total Rates'!Q22</f>
        <v>0.06</v>
      </c>
      <c r="J22" s="2">
        <f>'Total Rates'!R22</f>
        <v>104.43</v>
      </c>
      <c r="K22" s="2">
        <f>'Total Rates'!S22</f>
        <v>116.76</v>
      </c>
      <c r="L22" s="2">
        <f>'Total Rates'!T22</f>
        <v>12.329999999999998</v>
      </c>
      <c r="M22" s="3">
        <f>'Total Rates'!U22</f>
        <v>0.11806952025280089</v>
      </c>
    </row>
    <row r="23" spans="1:13">
      <c r="A23">
        <v>1300</v>
      </c>
      <c r="C23" s="2">
        <v>3.75</v>
      </c>
      <c r="D23" s="2">
        <v>10</v>
      </c>
      <c r="E23" s="2">
        <v>6.25</v>
      </c>
      <c r="F23" s="2">
        <f>'Total Rates'!N23</f>
        <v>109.05</v>
      </c>
      <c r="G23" s="2">
        <f>'Total Rates'!O23</f>
        <v>115.64</v>
      </c>
      <c r="H23" s="2">
        <f>'Total Rates'!P23</f>
        <v>6.5900000000000034</v>
      </c>
      <c r="I23" s="3">
        <f>'Total Rates'!Q23</f>
        <v>0.06</v>
      </c>
      <c r="J23" s="2">
        <f>'Total Rates'!R23</f>
        <v>112.8</v>
      </c>
      <c r="K23" s="2">
        <f>'Total Rates'!S23</f>
        <v>125.64</v>
      </c>
      <c r="L23" s="2">
        <f>'Total Rates'!T23</f>
        <v>12.840000000000003</v>
      </c>
      <c r="M23" s="3">
        <f>'Total Rates'!U23</f>
        <v>0.11382978723404259</v>
      </c>
    </row>
    <row r="24" spans="1:13">
      <c r="A24">
        <v>1400</v>
      </c>
      <c r="C24" s="2">
        <v>3.75</v>
      </c>
      <c r="D24" s="2">
        <v>10</v>
      </c>
      <c r="E24" s="2">
        <v>6.25</v>
      </c>
      <c r="F24" s="2">
        <f>'Total Rates'!N24</f>
        <v>117.42</v>
      </c>
      <c r="G24" s="2">
        <f>'Total Rates'!O24</f>
        <v>124.52</v>
      </c>
      <c r="H24" s="2">
        <f>'Total Rates'!P24</f>
        <v>7.0999999999999943</v>
      </c>
      <c r="I24" s="3">
        <f>'Total Rates'!Q24</f>
        <v>0.06</v>
      </c>
      <c r="J24" s="2">
        <f>'Total Rates'!R24</f>
        <v>121.17</v>
      </c>
      <c r="K24" s="2">
        <f>'Total Rates'!S24</f>
        <v>134.51999999999998</v>
      </c>
      <c r="L24" s="2">
        <f>'Total Rates'!T24</f>
        <v>13.349999999999994</v>
      </c>
      <c r="M24" s="3">
        <f>'Total Rates'!U24</f>
        <v>0.11017578608566472</v>
      </c>
    </row>
    <row r="25" spans="1:13">
      <c r="A25" s="12">
        <v>1500</v>
      </c>
      <c r="B25" s="12"/>
      <c r="C25" s="13">
        <v>3.75</v>
      </c>
      <c r="D25" s="13">
        <v>10</v>
      </c>
      <c r="E25" s="13">
        <v>6.25</v>
      </c>
      <c r="F25" s="13">
        <f>'Total Rates'!N25</f>
        <v>125.79</v>
      </c>
      <c r="G25" s="13">
        <f>'Total Rates'!O25</f>
        <v>133.4</v>
      </c>
      <c r="H25" s="13">
        <f>'Total Rates'!P25</f>
        <v>7.6099999999999994</v>
      </c>
      <c r="I25" s="14">
        <f>'Total Rates'!Q25</f>
        <v>0.06</v>
      </c>
      <c r="J25" s="13">
        <f>'Total Rates'!R25</f>
        <v>129.54000000000002</v>
      </c>
      <c r="K25" s="13">
        <f>'Total Rates'!S25</f>
        <v>143.4</v>
      </c>
      <c r="L25" s="13">
        <f>'Total Rates'!T25</f>
        <v>13.86</v>
      </c>
      <c r="M25" s="14">
        <f>'Total Rates'!U25</f>
        <v>0.10699397869383973</v>
      </c>
    </row>
    <row r="26" spans="1:13">
      <c r="A26">
        <v>2000</v>
      </c>
      <c r="C26" s="2">
        <v>3.75</v>
      </c>
      <c r="D26" s="2">
        <v>10</v>
      </c>
      <c r="E26" s="2">
        <v>6.25</v>
      </c>
      <c r="F26" s="2">
        <f>'Total Rates'!N26</f>
        <v>167.65</v>
      </c>
      <c r="G26" s="2">
        <f>'Total Rates'!O26</f>
        <v>177.78</v>
      </c>
      <c r="H26" s="2">
        <f>'Total Rates'!P26</f>
        <v>10.129999999999995</v>
      </c>
      <c r="I26" s="3">
        <f>'Total Rates'!Q26</f>
        <v>0.06</v>
      </c>
      <c r="J26" s="2">
        <f>'Total Rates'!R26</f>
        <v>171.4</v>
      </c>
      <c r="K26" s="2">
        <f>'Total Rates'!S26</f>
        <v>187.78</v>
      </c>
      <c r="L26" s="2">
        <f>'Total Rates'!T26</f>
        <v>16.379999999999995</v>
      </c>
      <c r="M26" s="3">
        <f>'Total Rates'!U26</f>
        <v>9.556592765460907E-2</v>
      </c>
    </row>
    <row r="27" spans="1:13">
      <c r="A27">
        <v>3000</v>
      </c>
      <c r="C27" s="2">
        <v>3.75</v>
      </c>
      <c r="D27" s="2">
        <v>10</v>
      </c>
      <c r="E27" s="2">
        <v>6.25</v>
      </c>
      <c r="F27" s="2">
        <f>'Total Rates'!N27</f>
        <v>251.36</v>
      </c>
      <c r="G27" s="2">
        <f>'Total Rates'!O27</f>
        <v>266.56</v>
      </c>
      <c r="H27" s="2">
        <f>'Total Rates'!P27</f>
        <v>15.199999999999989</v>
      </c>
      <c r="I27" s="3">
        <f>'Total Rates'!Q27</f>
        <v>0.06</v>
      </c>
      <c r="J27" s="2">
        <f>'Total Rates'!R27</f>
        <v>255.11</v>
      </c>
      <c r="K27" s="2">
        <f>'Total Rates'!S27</f>
        <v>276.56</v>
      </c>
      <c r="L27" s="2">
        <f>'Total Rates'!T27</f>
        <v>21.449999999999989</v>
      </c>
      <c r="M27" s="3">
        <f>'Total Rates'!U27</f>
        <v>8.4081376661048132E-2</v>
      </c>
    </row>
    <row r="28" spans="1:13">
      <c r="A28">
        <v>4000</v>
      </c>
      <c r="C28" s="2">
        <v>3.75</v>
      </c>
      <c r="D28" s="2">
        <v>10</v>
      </c>
      <c r="E28" s="2">
        <v>6.25</v>
      </c>
      <c r="F28" s="2">
        <f>'Total Rates'!N28</f>
        <v>335.07</v>
      </c>
      <c r="G28" s="2">
        <f>'Total Rates'!O28</f>
        <v>355.34</v>
      </c>
      <c r="H28" s="2">
        <f>'Total Rates'!P28</f>
        <v>20.269999999999982</v>
      </c>
      <c r="I28" s="3">
        <f>'Total Rates'!Q28</f>
        <v>0.06</v>
      </c>
      <c r="J28" s="2">
        <f>'Total Rates'!R28</f>
        <v>338.82</v>
      </c>
      <c r="K28" s="2">
        <f>'Total Rates'!S28</f>
        <v>365.34</v>
      </c>
      <c r="L28" s="2">
        <f>'Total Rates'!T28</f>
        <v>26.519999999999982</v>
      </c>
      <c r="M28" s="3">
        <f>'Total Rates'!U28</f>
        <v>7.8271648663006857E-2</v>
      </c>
    </row>
    <row r="29" spans="1:13">
      <c r="A29">
        <v>5000</v>
      </c>
      <c r="C29" s="2">
        <v>3.75</v>
      </c>
      <c r="D29" s="2">
        <v>10</v>
      </c>
      <c r="E29" s="2">
        <v>6.25</v>
      </c>
      <c r="F29" s="2">
        <f>'Total Rates'!N29</f>
        <v>418.78</v>
      </c>
      <c r="G29" s="2">
        <f>'Total Rates'!O29</f>
        <v>444.12</v>
      </c>
      <c r="H29" s="2">
        <f>'Total Rates'!P29</f>
        <v>25.340000000000032</v>
      </c>
      <c r="I29" s="3">
        <f>'Total Rates'!Q29</f>
        <v>6.0999999999999999E-2</v>
      </c>
      <c r="J29" s="2">
        <f>'Total Rates'!R29</f>
        <v>422.53</v>
      </c>
      <c r="K29" s="2">
        <f>'Total Rates'!S29</f>
        <v>454.12</v>
      </c>
      <c r="L29" s="2">
        <f>'Total Rates'!T29</f>
        <v>31.590000000000032</v>
      </c>
      <c r="M29" s="3">
        <f>'Total Rates'!U29</f>
        <v>7.47639220883725E-2</v>
      </c>
    </row>
    <row r="30" spans="1:13">
      <c r="C30" s="2"/>
      <c r="D30" s="2"/>
      <c r="E30" s="2"/>
      <c r="F30" s="2"/>
      <c r="G30" s="2"/>
      <c r="H30" s="2"/>
      <c r="I30" s="3"/>
      <c r="J30" s="2"/>
      <c r="K30" s="2"/>
      <c r="L30" s="2"/>
      <c r="M30" s="3"/>
    </row>
    <row r="31" spans="1:13">
      <c r="A31" t="s">
        <v>25</v>
      </c>
      <c r="C31" s="2"/>
      <c r="D31" s="2"/>
      <c r="E31" s="2"/>
      <c r="F31" s="2"/>
      <c r="G31" s="2"/>
      <c r="H31" s="2"/>
      <c r="I31" s="3"/>
      <c r="J31" s="2"/>
      <c r="K31" s="2"/>
      <c r="L31" s="2"/>
      <c r="M31" s="3"/>
    </row>
    <row r="32" spans="1:13">
      <c r="A32" s="12">
        <v>757.02947122148339</v>
      </c>
      <c r="B32" s="12"/>
      <c r="C32" s="13">
        <v>3.75</v>
      </c>
      <c r="D32" s="13">
        <v>10</v>
      </c>
      <c r="E32" s="13">
        <v>6.25</v>
      </c>
      <c r="F32" s="13">
        <f>'Total Rates'!N31</f>
        <v>63.6</v>
      </c>
      <c r="G32" s="13">
        <f>'Total Rates'!O31</f>
        <v>67.44</v>
      </c>
      <c r="H32" s="13">
        <f>'Total Rates'!P31</f>
        <v>3.8399999999999963</v>
      </c>
      <c r="I32" s="14">
        <f>'Total Rates'!Q31</f>
        <v>0.06</v>
      </c>
      <c r="J32" s="13">
        <f>'Total Rates'!R31</f>
        <v>67.349999999999994</v>
      </c>
      <c r="K32" s="13">
        <f>'Total Rates'!S31</f>
        <v>77.44</v>
      </c>
      <c r="L32" s="13">
        <f>'Total Rates'!T31</f>
        <v>10.089999999999996</v>
      </c>
      <c r="M32" s="14">
        <f>'Total Rates'!U31</f>
        <v>0.14981440237564955</v>
      </c>
    </row>
    <row r="33" spans="6:13">
      <c r="F33" s="2"/>
      <c r="G33" s="2"/>
      <c r="H33" s="2"/>
      <c r="I33" s="3"/>
      <c r="J33" s="2"/>
      <c r="K33" s="2"/>
      <c r="L33" s="2"/>
      <c r="M33" s="3"/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Rates</vt:lpstr>
      <vt:lpstr>Summer Rates</vt:lpstr>
      <vt:lpstr>Winter Rates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DAMARTIN</dc:creator>
  <cp:lastModifiedBy>Dan E. Gimble</cp:lastModifiedBy>
  <cp:lastPrinted>2011-05-24T17:05:52Z</cp:lastPrinted>
  <dcterms:created xsi:type="dcterms:W3CDTF">2011-05-03T14:07:59Z</dcterms:created>
  <dcterms:modified xsi:type="dcterms:W3CDTF">2011-06-02T18:56:16Z</dcterms:modified>
</cp:coreProperties>
</file>