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850" windowHeight="5025" activeTab="0"/>
  </bookViews>
  <sheets>
    <sheet name="Table 1" sheetId="1" r:id="rId1"/>
  </sheets>
  <definedNames>
    <definedName name="_xlnm.Print_Area" localSheetId="0">'Table 1'!$A$1:$H$39</definedName>
  </definedNames>
  <calcPr fullCalcOnLoad="1"/>
</workbook>
</file>

<file path=xl/sharedStrings.xml><?xml version="1.0" encoding="utf-8"?>
<sst xmlns="http://schemas.openxmlformats.org/spreadsheetml/2006/main" count="47" uniqueCount="42">
  <si>
    <t xml:space="preserve">        Total</t>
  </si>
  <si>
    <t xml:space="preserve">     Company</t>
  </si>
  <si>
    <t xml:space="preserve"> </t>
  </si>
  <si>
    <t xml:space="preserve">                                $1000</t>
  </si>
  <si>
    <t>PacifiCorp Request NPC</t>
  </si>
  <si>
    <t>Bear River Hydro Normalization</t>
  </si>
  <si>
    <t>Reserve Shutdowns</t>
  </si>
  <si>
    <t>Black Hills Shaping</t>
  </si>
  <si>
    <t>Naughton 3 Outage</t>
  </si>
  <si>
    <t xml:space="preserve">ADJUSTMENTS  </t>
  </si>
  <si>
    <t>GRID (Net Variable Power Cost Issues)</t>
  </si>
  <si>
    <t>Total Adjustments Primary Recommendation</t>
  </si>
  <si>
    <t>Primary</t>
  </si>
  <si>
    <t>Recommendation</t>
  </si>
  <si>
    <t>Est. Allowed - NPC Primary Recommendation</t>
  </si>
  <si>
    <t xml:space="preserve">                                       Table 1 </t>
  </si>
  <si>
    <t xml:space="preserve">                                             Summary of Recommended Adjustments - $</t>
  </si>
  <si>
    <t>Recommendations</t>
  </si>
  <si>
    <t>Alternative</t>
  </si>
  <si>
    <t>Utah Est.</t>
  </si>
  <si>
    <t>Est. Utah Jurisdiction</t>
  </si>
  <si>
    <t>Gadsby 4, 5 &amp; 6 Not Must Run</t>
  </si>
  <si>
    <t>Morgan Stanley Calls</t>
  </si>
  <si>
    <t>Short-Term Transmission</t>
  </si>
  <si>
    <t>Nameplate Corrections</t>
  </si>
  <si>
    <t>Centralia PTP Wheeling</t>
  </si>
  <si>
    <t>DC Intertie Wheeling</t>
  </si>
  <si>
    <t>Cal ISO Wheeling and Service Fees</t>
  </si>
  <si>
    <t>Hydro Normalization Period</t>
  </si>
  <si>
    <t>Bridger &amp; Huntington Fuel Price Corrections</t>
  </si>
  <si>
    <t>Bridger Fines and Citations</t>
  </si>
  <si>
    <t>NVE Sale</t>
  </si>
  <si>
    <t>BPA Network Load Wheeling</t>
  </si>
  <si>
    <t>Market Caps</t>
  </si>
  <si>
    <t>Natural Gas Swaps</t>
  </si>
  <si>
    <t>Bear River Reserves</t>
  </si>
  <si>
    <t>SE:  42.5867%</t>
  </si>
  <si>
    <t>SG:  43.2841%</t>
  </si>
  <si>
    <t>14a</t>
  </si>
  <si>
    <t>Threemile Canyon</t>
  </si>
  <si>
    <t>Roseburg Forest Products Correction</t>
  </si>
  <si>
    <t>Monsanto Interuptible Products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</si>
</sst>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_(* #,##0_);_(* \(#,##0\);_(* &quot;-&quot;??_);_(@_)"/>
    <numFmt numFmtId="167" formatCode="0.0"/>
    <numFmt numFmtId="168" formatCode="#,##0_);[Red]\(#,##0\);&quot;-&quot;"/>
    <numFmt numFmtId="169" formatCode="&quot;$&quot;#,##0.000"/>
    <numFmt numFmtId="170" formatCode="0.0000%"/>
    <numFmt numFmtId="171" formatCode="&quot;$&quot;#,##0.00"/>
    <numFmt numFmtId="172" formatCode="0.00000000000000000%"/>
    <numFmt numFmtId="173" formatCode="&quot;$&quot;#,##0.0"/>
    <numFmt numFmtId="174" formatCode="#,##0_);[Red]\(#,##0\);&quot;-     &quot;"/>
    <numFmt numFmtId="175" formatCode="#,##0\ ;[Red]\(#,##0\)"/>
    <numFmt numFmtId="176" formatCode="_(* #,##0_);[Red]_(* \(#,##0\);_(* &quot;-&quot;_);_(@_)"/>
    <numFmt numFmtId="177" formatCode="0.00000000"/>
    <numFmt numFmtId="178" formatCode="&quot;$&quot;#,##0;[Red]&quot;$&quot;#,##0"/>
    <numFmt numFmtId="179" formatCode="0;[Red]0"/>
    <numFmt numFmtId="180" formatCode="&quot;$&quot;#,##0.00;[Red]&quot;$&quot;#,##0.00"/>
    <numFmt numFmtId="181" formatCode="#,##0;[Red]#,##0"/>
    <numFmt numFmtId="182" formatCode="#,##0.00000000000"/>
    <numFmt numFmtId="183" formatCode="#,##0.0"/>
    <numFmt numFmtId="184" formatCode="#,##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&quot;$&quot;#,##0.000;[Red]&quot;$&quot;#,##0.000"/>
    <numFmt numFmtId="191" formatCode="[$-409]h:mm:ss\ AM/PM"/>
    <numFmt numFmtId="192" formatCode="0.0000000"/>
    <numFmt numFmtId="193" formatCode="#,##0.00000000"/>
    <numFmt numFmtId="194" formatCode="#,##0.0000_);[Red]\(#,##0.0000\)"/>
    <numFmt numFmtId="195" formatCode="#,##0.000_);[Red]\(#,##0.000\)"/>
    <numFmt numFmtId="196" formatCode="\$#,##0.0"/>
    <numFmt numFmtId="197" formatCode="#,##0.0000000_);[Red]\(#,##0.0000000\)"/>
    <numFmt numFmtId="198" formatCode="_(* #,##0.0_);_(* \(#,##0.0\);_(* &quot;-&quot;??_);_(@_)"/>
    <numFmt numFmtId="199" formatCode="_(* #,##0.0_);_(* \(#,##0.0\);_(* &quot;-&quot;?_);_(@_)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9">
      <selection activeCell="A1" sqref="A1:I43"/>
    </sheetView>
  </sheetViews>
  <sheetFormatPr defaultColWidth="9.140625" defaultRowHeight="12.75"/>
  <cols>
    <col min="1" max="1" width="3.28125" style="0" customWidth="1"/>
    <col min="2" max="2" width="3.421875" style="0" customWidth="1"/>
    <col min="5" max="5" width="24.00390625" style="0" customWidth="1"/>
    <col min="6" max="6" width="14.28125" style="0" customWidth="1"/>
    <col min="7" max="7" width="1.8515625" style="0" customWidth="1"/>
    <col min="8" max="8" width="18.57421875" style="0" customWidth="1"/>
    <col min="9" max="9" width="17.421875" style="0" customWidth="1"/>
  </cols>
  <sheetData>
    <row r="1" spans="4:5" ht="12.75">
      <c r="D1" t="s">
        <v>2</v>
      </c>
      <c r="E1" s="1" t="s">
        <v>15</v>
      </c>
    </row>
    <row r="2" ht="11.25" customHeight="1">
      <c r="C2" t="s">
        <v>16</v>
      </c>
    </row>
    <row r="3" spans="4:5" ht="12.75">
      <c r="D3" t="s">
        <v>3</v>
      </c>
      <c r="E3" t="s">
        <v>2</v>
      </c>
    </row>
    <row r="6" ht="12.75">
      <c r="G6" t="s">
        <v>2</v>
      </c>
    </row>
    <row r="7" spans="8:9" ht="12.75">
      <c r="H7" s="3" t="s">
        <v>12</v>
      </c>
      <c r="I7" s="3" t="s">
        <v>18</v>
      </c>
    </row>
    <row r="8" spans="6:9" ht="11.25" customHeight="1">
      <c r="F8" t="s">
        <v>0</v>
      </c>
      <c r="H8" s="3" t="s">
        <v>13</v>
      </c>
      <c r="I8" s="3" t="s">
        <v>17</v>
      </c>
    </row>
    <row r="9" spans="6:9" ht="12.75">
      <c r="F9" t="s">
        <v>1</v>
      </c>
      <c r="H9" s="3" t="s">
        <v>19</v>
      </c>
      <c r="I9" s="3" t="s">
        <v>19</v>
      </c>
    </row>
    <row r="10" ht="12.75">
      <c r="A10" t="s">
        <v>10</v>
      </c>
    </row>
    <row r="11" spans="2:9" ht="12.75">
      <c r="B11" t="s">
        <v>2</v>
      </c>
      <c r="C11" t="s">
        <v>4</v>
      </c>
      <c r="F11" s="4">
        <v>1521262900</v>
      </c>
      <c r="G11" s="4"/>
      <c r="H11" s="4">
        <v>649100000</v>
      </c>
      <c r="I11" s="2"/>
    </row>
    <row r="12" spans="6:9" ht="12.75">
      <c r="F12" s="4"/>
      <c r="G12" s="4"/>
      <c r="H12" s="4"/>
      <c r="I12" s="2"/>
    </row>
    <row r="13" spans="1:9" ht="12.75">
      <c r="A13" t="s">
        <v>9</v>
      </c>
      <c r="F13" s="4"/>
      <c r="G13" s="4"/>
      <c r="H13" s="4" t="s">
        <v>2</v>
      </c>
      <c r="I13" s="2"/>
    </row>
    <row r="14" spans="2:9" ht="12.75">
      <c r="B14">
        <v>1</v>
      </c>
      <c r="C14" t="s">
        <v>27</v>
      </c>
      <c r="F14" s="4">
        <v>-4196046.96986771</v>
      </c>
      <c r="G14" s="4"/>
      <c r="H14" s="4">
        <f aca="true" t="shared" si="0" ref="H14:H27">F14*((0.425867+0.432841)/2)</f>
        <v>-1801589.550700581</v>
      </c>
      <c r="I14" s="2"/>
    </row>
    <row r="15" spans="2:9" ht="12.75">
      <c r="B15">
        <f>B14+1</f>
        <v>2</v>
      </c>
      <c r="C15" t="s">
        <v>6</v>
      </c>
      <c r="F15" s="4">
        <v>-933485.566031933</v>
      </c>
      <c r="G15" s="4"/>
      <c r="H15" s="4">
        <f t="shared" si="0"/>
        <v>-400795.76171807456</v>
      </c>
      <c r="I15" s="2"/>
    </row>
    <row r="16" spans="2:9" ht="12.75">
      <c r="B16">
        <f aca="true" t="shared" si="1" ref="B16:B27">B15+1</f>
        <v>3</v>
      </c>
      <c r="C16" t="s">
        <v>21</v>
      </c>
      <c r="F16" s="4">
        <v>-3357276.15306759</v>
      </c>
      <c r="G16" s="4"/>
      <c r="H16" s="4">
        <f t="shared" si="0"/>
        <v>-1441459.945424182</v>
      </c>
      <c r="I16" s="2"/>
    </row>
    <row r="17" spans="2:9" ht="12.75">
      <c r="B17">
        <f t="shared" si="1"/>
        <v>4</v>
      </c>
      <c r="C17" t="s">
        <v>22</v>
      </c>
      <c r="F17" s="4">
        <v>-2100000</v>
      </c>
      <c r="G17" s="4"/>
      <c r="H17" s="4">
        <f t="shared" si="0"/>
        <v>-901643.4</v>
      </c>
      <c r="I17" s="2"/>
    </row>
    <row r="18" spans="2:9" ht="12.75">
      <c r="B18">
        <f t="shared" si="1"/>
        <v>5</v>
      </c>
      <c r="C18" t="s">
        <v>23</v>
      </c>
      <c r="F18" s="4">
        <v>-120775.316717148</v>
      </c>
      <c r="G18" s="4"/>
      <c r="H18" s="4">
        <f t="shared" si="0"/>
        <v>-51855.36533377437</v>
      </c>
      <c r="I18" s="2"/>
    </row>
    <row r="19" spans="2:9" ht="12.75">
      <c r="B19">
        <f t="shared" si="1"/>
        <v>6</v>
      </c>
      <c r="C19" t="s">
        <v>7</v>
      </c>
      <c r="F19" s="4">
        <v>-755522.35921669</v>
      </c>
      <c r="G19" s="4"/>
      <c r="H19" s="4">
        <f t="shared" si="0"/>
        <v>-324386.5470191227</v>
      </c>
      <c r="I19" s="2"/>
    </row>
    <row r="20" spans="2:9" ht="12.75">
      <c r="B20">
        <f t="shared" si="1"/>
        <v>7</v>
      </c>
      <c r="C20" t="s">
        <v>24</v>
      </c>
      <c r="F20" s="4">
        <v>-548942.948952436</v>
      </c>
      <c r="G20" s="4"/>
      <c r="H20" s="4">
        <f t="shared" si="0"/>
        <v>-235690.8509045242</v>
      </c>
      <c r="I20" s="2"/>
    </row>
    <row r="21" spans="2:9" ht="12.75">
      <c r="B21">
        <f t="shared" si="1"/>
        <v>8</v>
      </c>
      <c r="C21" t="s">
        <v>26</v>
      </c>
      <c r="F21" s="4">
        <v>-4664534.68347979</v>
      </c>
      <c r="G21" s="4"/>
      <c r="H21" s="4">
        <f t="shared" si="0"/>
        <v>-2002736.6244907817</v>
      </c>
      <c r="I21" s="2"/>
    </row>
    <row r="22" spans="2:9" ht="12.75">
      <c r="B22">
        <f t="shared" si="1"/>
        <v>9</v>
      </c>
      <c r="C22" t="s">
        <v>25</v>
      </c>
      <c r="F22" s="4">
        <v>-10934136</v>
      </c>
      <c r="G22" s="4"/>
      <c r="H22" s="4">
        <f t="shared" si="0"/>
        <v>-4694615.028144</v>
      </c>
      <c r="I22" s="2"/>
    </row>
    <row r="23" spans="2:9" ht="12.75">
      <c r="B23">
        <f t="shared" si="1"/>
        <v>10</v>
      </c>
      <c r="C23" t="s">
        <v>28</v>
      </c>
      <c r="F23" s="4">
        <v>-457308.504710674</v>
      </c>
      <c r="G23" s="4"/>
      <c r="H23" s="4">
        <f t="shared" si="0"/>
        <v>-196347.23573154674</v>
      </c>
      <c r="I23" s="2"/>
    </row>
    <row r="24" spans="2:9" ht="12.75">
      <c r="B24">
        <f t="shared" si="1"/>
        <v>11</v>
      </c>
      <c r="C24" t="s">
        <v>29</v>
      </c>
      <c r="F24" s="4">
        <v>-2428374.15640807</v>
      </c>
      <c r="G24" s="4"/>
      <c r="H24" s="4">
        <f t="shared" si="0"/>
        <v>-1042632.1575504306</v>
      </c>
      <c r="I24" s="2"/>
    </row>
    <row r="25" spans="2:9" ht="12.75">
      <c r="B25">
        <f t="shared" si="1"/>
        <v>12</v>
      </c>
      <c r="C25" t="s">
        <v>30</v>
      </c>
      <c r="F25" s="4">
        <v>-303225.176030159</v>
      </c>
      <c r="G25" s="4"/>
      <c r="H25" s="4">
        <f t="shared" si="0"/>
        <v>-130190.94222925289</v>
      </c>
      <c r="I25" s="2"/>
    </row>
    <row r="26" spans="2:9" ht="12.75">
      <c r="B26">
        <f t="shared" si="1"/>
        <v>13</v>
      </c>
      <c r="C26" t="s">
        <v>8</v>
      </c>
      <c r="F26" s="4">
        <v>-523141.114469767</v>
      </c>
      <c r="G26" s="4"/>
      <c r="H26" s="4">
        <f t="shared" si="0"/>
        <v>-224612.73006205235</v>
      </c>
      <c r="I26" s="2"/>
    </row>
    <row r="27" spans="2:9" ht="12.75">
      <c r="B27">
        <f t="shared" si="1"/>
        <v>14</v>
      </c>
      <c r="C27" t="s">
        <v>5</v>
      </c>
      <c r="F27" s="4">
        <v>-1346069.2062757</v>
      </c>
      <c r="G27" s="4"/>
      <c r="H27" s="4">
        <f t="shared" si="0"/>
        <v>-577940.1979912969</v>
      </c>
      <c r="I27" s="2"/>
    </row>
    <row r="28" spans="2:9" ht="12.75">
      <c r="B28" t="s">
        <v>38</v>
      </c>
      <c r="C28" t="s">
        <v>35</v>
      </c>
      <c r="F28" s="4">
        <v>-653747.578151703</v>
      </c>
      <c r="G28" s="4"/>
      <c r="H28" s="4"/>
      <c r="I28" s="4">
        <f>F28*((0.425867+0.432841)/2)</f>
        <v>-280689.1376697463</v>
      </c>
    </row>
    <row r="29" spans="2:9" ht="12.75">
      <c r="B29">
        <f>B27+1</f>
        <v>15</v>
      </c>
      <c r="C29" t="s">
        <v>31</v>
      </c>
      <c r="F29" s="4">
        <v>-1578931.60192132</v>
      </c>
      <c r="G29" s="4"/>
      <c r="H29" s="4">
        <f aca="true" t="shared" si="2" ref="H29:H35">F29*((0.425867+0.432841)/2)</f>
        <v>-677920.5990113264</v>
      </c>
      <c r="I29" s="2"/>
    </row>
    <row r="30" spans="2:9" ht="12.75">
      <c r="B30">
        <f aca="true" t="shared" si="3" ref="B30:B35">B29+1</f>
        <v>16</v>
      </c>
      <c r="C30" t="s">
        <v>32</v>
      </c>
      <c r="F30" s="4">
        <v>-239646</v>
      </c>
      <c r="G30" s="4"/>
      <c r="H30" s="4">
        <f t="shared" si="2"/>
        <v>-102892.968684</v>
      </c>
      <c r="I30" s="2"/>
    </row>
    <row r="31" spans="2:9" ht="12.75">
      <c r="B31">
        <f t="shared" si="3"/>
        <v>17</v>
      </c>
      <c r="C31" t="s">
        <v>33</v>
      </c>
      <c r="F31" s="4">
        <v>-5476822.42747259</v>
      </c>
      <c r="G31" s="4"/>
      <c r="H31" s="4">
        <f t="shared" si="2"/>
        <v>-2351495.616525066</v>
      </c>
      <c r="I31" s="2"/>
    </row>
    <row r="32" spans="2:9" ht="12.75">
      <c r="B32">
        <f t="shared" si="3"/>
        <v>18</v>
      </c>
      <c r="C32" t="s">
        <v>40</v>
      </c>
      <c r="F32" s="4">
        <v>-234914.023641825</v>
      </c>
      <c r="G32" s="4"/>
      <c r="H32" s="4">
        <f t="shared" si="2"/>
        <v>-100861.27570671214</v>
      </c>
      <c r="I32" s="2"/>
    </row>
    <row r="33" spans="2:9" ht="12.75">
      <c r="B33">
        <f t="shared" si="3"/>
        <v>19</v>
      </c>
      <c r="C33" t="s">
        <v>39</v>
      </c>
      <c r="F33" s="4">
        <v>211158.276412725</v>
      </c>
      <c r="G33" s="4"/>
      <c r="H33" s="4">
        <f t="shared" si="2"/>
        <v>90661.65061090914</v>
      </c>
      <c r="I33" s="2"/>
    </row>
    <row r="34" spans="2:9" ht="12.75">
      <c r="B34">
        <f t="shared" si="3"/>
        <v>20</v>
      </c>
      <c r="C34" t="s">
        <v>41</v>
      </c>
      <c r="F34" s="4">
        <v>797040</v>
      </c>
      <c r="G34" s="4"/>
      <c r="H34" s="4">
        <f t="shared" si="2"/>
        <v>342212.31216000003</v>
      </c>
      <c r="I34" s="2"/>
    </row>
    <row r="35" spans="2:9" ht="12.75">
      <c r="B35">
        <f t="shared" si="3"/>
        <v>21</v>
      </c>
      <c r="C35" t="s">
        <v>34</v>
      </c>
      <c r="F35" s="4">
        <v>-45716610</v>
      </c>
      <c r="G35" s="4"/>
      <c r="H35" s="4">
        <f t="shared" si="2"/>
        <v>-19628609.36994</v>
      </c>
      <c r="I35" s="2"/>
    </row>
    <row r="36" spans="6:9" ht="12.75">
      <c r="F36" s="4"/>
      <c r="G36" s="4"/>
      <c r="H36" s="4"/>
      <c r="I36" s="2"/>
    </row>
    <row r="37" spans="1:9" ht="12.75">
      <c r="A37" t="s">
        <v>11</v>
      </c>
      <c r="F37" s="4">
        <f>SUM(F14:F35)-F28</f>
        <v>-84907563.93185067</v>
      </c>
      <c r="G37" s="4"/>
      <c r="H37" s="4">
        <f>SUM(H14:H35)</f>
        <v>-36455402.204395816</v>
      </c>
      <c r="I37" s="4">
        <f>SUM(I14:I35)</f>
        <v>-280689.1376697463</v>
      </c>
    </row>
    <row r="38" spans="6:9" ht="12.75">
      <c r="F38" s="4"/>
      <c r="G38" s="4"/>
      <c r="H38" s="4"/>
      <c r="I38" s="2"/>
    </row>
    <row r="39" spans="1:9" ht="12.75">
      <c r="A39" s="1" t="s">
        <v>14</v>
      </c>
      <c r="F39" s="4">
        <f>F11+F37</f>
        <v>1436355336.0681493</v>
      </c>
      <c r="G39" s="4"/>
      <c r="H39" s="4">
        <f>H11+H37</f>
        <v>612644597.7956042</v>
      </c>
      <c r="I39" s="2"/>
    </row>
    <row r="41" ht="12.75">
      <c r="A41" t="s">
        <v>20</v>
      </c>
    </row>
    <row r="42" ht="12.75">
      <c r="A42" t="s">
        <v>36</v>
      </c>
    </row>
    <row r="43" ht="12.75">
      <c r="A43" t="s">
        <v>37</v>
      </c>
    </row>
  </sheetData>
  <sheetProtection/>
  <printOptions/>
  <pageMargins left="0.7" right="0.7" top="0.75" bottom="0.75" header="0.3" footer="0.3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 </dc:subject>
  <dc:creator/>
  <cp:keywords> </cp:keywords>
  <dc:description> </dc:description>
  <cp:lastModifiedBy/>
  <cp:lastPrinted>1970-01-01T06:00:00Z</cp:lastPrinted>
  <dcterms:created xsi:type="dcterms:W3CDTF">2004-08-31T17:43:49Z</dcterms:created>
  <dcterms:modified xsi:type="dcterms:W3CDTF">2011-06-28T17:17:46Z</dcterms:modified>
  <cp:category> </cp:category>
  <cp:version/>
  <cp:contentType/>
  <cp:contentStatus/>
</cp:coreProperties>
</file>