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555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F58" i="1"/>
  <c r="F63" s="1"/>
  <c r="F65" l="1"/>
  <c r="F69"/>
  <c r="F11" l="1"/>
  <c r="D58"/>
  <c r="D63" s="1"/>
  <c r="D11" l="1"/>
  <c r="D69" l="1"/>
  <c r="D65"/>
</calcChain>
</file>

<file path=xl/sharedStrings.xml><?xml version="1.0" encoding="utf-8"?>
<sst xmlns="http://schemas.openxmlformats.org/spreadsheetml/2006/main" count="182" uniqueCount="83">
  <si>
    <t>Adjustments to Filing</t>
  </si>
  <si>
    <t>Ref</t>
  </si>
  <si>
    <t>Amount</t>
  </si>
  <si>
    <t>Rocky Mountain Power Filed Request</t>
  </si>
  <si>
    <t>Proposed Rate Increase before Adjustments</t>
  </si>
  <si>
    <t>Net Power Costs Adjustments</t>
  </si>
  <si>
    <t>Other Revenue Requirement Adjustments</t>
  </si>
  <si>
    <t>REC Revenue</t>
  </si>
  <si>
    <t xml:space="preserve">  Total Proposed Revenue Requirement adjustments</t>
  </si>
  <si>
    <t xml:space="preserve">  Total Proposed Revenue Requirement</t>
  </si>
  <si>
    <t>RMP Proposed</t>
  </si>
  <si>
    <t>Klamath</t>
  </si>
  <si>
    <t>Generation Overhaul</t>
  </si>
  <si>
    <t>Non-Recurring Entries FERC 930</t>
  </si>
  <si>
    <t>Misc General Expense - Challenge Grants</t>
  </si>
  <si>
    <t>Uncollectibles Expense</t>
  </si>
  <si>
    <t>Cost of Capital</t>
  </si>
  <si>
    <t xml:space="preserve">Extend Utah QF Contracts at Current Rates </t>
  </si>
  <si>
    <t xml:space="preserve">Correct Gadsby CT Usage </t>
  </si>
  <si>
    <t xml:space="preserve">Remove Double‐Count of Wind Contingency Reserves </t>
  </si>
  <si>
    <t xml:space="preserve">Credit for Wind Integration Charges to Non‐Owned Wind Producers </t>
  </si>
  <si>
    <t>Correct Spinning Reserve Increase</t>
  </si>
  <si>
    <t>Market Cap Adjustments</t>
  </si>
  <si>
    <t>California ISO Fees</t>
  </si>
  <si>
    <t>Morgan Stanley Call Options</t>
  </si>
  <si>
    <t>Corrections related to Deferred Taxes</t>
  </si>
  <si>
    <t>Arbitrage Margins</t>
  </si>
  <si>
    <t xml:space="preserve">Heat Rate Deration </t>
  </si>
  <si>
    <t>Chehalis Reserve Contribution</t>
  </si>
  <si>
    <t>Hedging (Swaps) $57M Total Company</t>
  </si>
  <si>
    <t>O&amp;M Expense - Escalation</t>
  </si>
  <si>
    <t>Labor Productivity</t>
  </si>
  <si>
    <t>Incentive Compensation</t>
  </si>
  <si>
    <t>Employee Medical Expenses</t>
  </si>
  <si>
    <t>APEX $57.6M total, $8.6 - $10 M per year</t>
  </si>
  <si>
    <t>Evans</t>
  </si>
  <si>
    <t>Peterson</t>
  </si>
  <si>
    <t>Wheelright</t>
  </si>
  <si>
    <t>/Crisp</t>
  </si>
  <si>
    <t>Powell</t>
  </si>
  <si>
    <t>Salter</t>
  </si>
  <si>
    <t>Garrett</t>
  </si>
  <si>
    <t>Croft</t>
  </si>
  <si>
    <t>Zenger</t>
  </si>
  <si>
    <t>Rolled In / Revised Protocol</t>
  </si>
  <si>
    <t xml:space="preserve">  Total Proposed Revenue Requirement adjustments w/Rolled In</t>
  </si>
  <si>
    <t xml:space="preserve">  Total Proposed Revenue Requirement w/APEX</t>
  </si>
  <si>
    <t>Rocky Mountain Power</t>
  </si>
  <si>
    <t>Docket No. 10-035-124</t>
  </si>
  <si>
    <t>Utah General Rate Case</t>
  </si>
  <si>
    <t>Brenda Salter</t>
  </si>
  <si>
    <t>DPU Revenue Requirement Spreadsheet</t>
  </si>
  <si>
    <t>Accum Dep Update</t>
  </si>
  <si>
    <t>Plant Add and Ret Updates</t>
  </si>
  <si>
    <t>Depreciation Expense</t>
  </si>
  <si>
    <t>Trapper and Bridger Updates</t>
  </si>
  <si>
    <t>DPU Exhibit 8.2SR-RR</t>
  </si>
  <si>
    <t>DPU Direct</t>
  </si>
  <si>
    <t>DPU Surrebuttal</t>
  </si>
  <si>
    <t>Comments</t>
  </si>
  <si>
    <t>RMP accepts DPU adjustment</t>
  </si>
  <si>
    <t>DPU accepts RMP rebuttal</t>
  </si>
  <si>
    <t>DPU rejects RMP rebuttal</t>
  </si>
  <si>
    <t>RMP rejects DPU adjustment</t>
  </si>
  <si>
    <t>DPU rejects RMP rebuttal/surrebuttal</t>
  </si>
  <si>
    <t>OCS/RMP</t>
  </si>
  <si>
    <t>TRiP Labor Savings</t>
  </si>
  <si>
    <t>Powerdale Decommissioning</t>
  </si>
  <si>
    <t>Incremental Generation O&amp;M</t>
  </si>
  <si>
    <t>Outside Services &amp; Miscellaneous Expense</t>
  </si>
  <si>
    <t>RMP</t>
  </si>
  <si>
    <t>Joint Use Revenue</t>
  </si>
  <si>
    <t>Commission R&amp;O</t>
  </si>
  <si>
    <t>Cottonwood Coal Lease</t>
  </si>
  <si>
    <t>State Income Taxes</t>
  </si>
  <si>
    <t>Incremental Bonus Depreciation Update</t>
  </si>
  <si>
    <t>Matt/Zenger</t>
  </si>
  <si>
    <t>Cost of Debt</t>
  </si>
  <si>
    <t>DPU surrebuttal</t>
  </si>
  <si>
    <t>Cash Working Capital - Interest Expense</t>
  </si>
  <si>
    <t>Misc. Asset Removal - O&amp;M and NPC (Black Hills)</t>
  </si>
  <si>
    <t>Plant Related Tax Update</t>
  </si>
  <si>
    <t>See surrebuttal testimony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</si>
</sst>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_);\(&quot;$&quot;#,##0.0\)"/>
    <numFmt numFmtId="166" formatCode="_(&quot;$&quot;* #,##0.0_);_(&quot;$&quot;* \(#,##0.0\);_(&quot;$&quot;* &quot;-&quot;??_);_(@_)"/>
    <numFmt numFmtId="167" formatCode="_(* #,##0_);_(* \(#,##0\);_(* &quot;-&quot;??_);_(@_)"/>
    <numFmt numFmtId="168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5" fontId="2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/>
    <xf numFmtId="0" fontId="7" fillId="0" borderId="6" xfId="0" applyFont="1" applyBorder="1"/>
    <xf numFmtId="44" fontId="6" fillId="0" borderId="6" xfId="1" applyFont="1" applyBorder="1"/>
    <xf numFmtId="166" fontId="8" fillId="0" borderId="6" xfId="1" applyNumberFormat="1" applyFont="1" applyBorder="1"/>
    <xf numFmtId="164" fontId="5" fillId="0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165" fontId="9" fillId="0" borderId="6" xfId="1" applyNumberFormat="1" applyFont="1" applyBorder="1"/>
    <xf numFmtId="0" fontId="5" fillId="0" borderId="6" xfId="0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horizontal="right" vertical="center"/>
    </xf>
    <xf numFmtId="44" fontId="9" fillId="0" borderId="6" xfId="1" applyFont="1" applyBorder="1"/>
    <xf numFmtId="0" fontId="10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168" fontId="12" fillId="0" borderId="0" xfId="0" applyNumberFormat="1" applyFont="1" applyAlignment="1">
      <alignment horizontal="left"/>
    </xf>
    <xf numFmtId="167" fontId="5" fillId="0" borderId="0" xfId="2" applyNumberFormat="1" applyFont="1"/>
    <xf numFmtId="5" fontId="4" fillId="2" borderId="6" xfId="0" applyNumberFormat="1" applyFont="1" applyFill="1" applyBorder="1" applyAlignment="1">
      <alignment horizontal="center" vertical="center" wrapText="1"/>
    </xf>
    <xf numFmtId="5" fontId="4" fillId="2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7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7" fontId="5" fillId="0" borderId="6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168" fontId="12" fillId="0" borderId="0" xfId="0" applyNumberFormat="1" applyFont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 vertical="center"/>
    </xf>
    <xf numFmtId="7" fontId="6" fillId="0" borderId="6" xfId="1" applyNumberFormat="1" applyFont="1" applyBorder="1" applyAlignment="1">
      <alignment horizontal="right"/>
    </xf>
    <xf numFmtId="7" fontId="6" fillId="0" borderId="6" xfId="0" applyNumberFormat="1" applyFont="1" applyBorder="1" applyAlignment="1">
      <alignment horizontal="right"/>
    </xf>
    <xf numFmtId="7" fontId="4" fillId="0" borderId="6" xfId="0" applyNumberFormat="1" applyFont="1" applyFill="1" applyBorder="1" applyAlignment="1">
      <alignment horizontal="right" vertical="center"/>
    </xf>
    <xf numFmtId="7" fontId="6" fillId="0" borderId="6" xfId="1" applyNumberFormat="1" applyFont="1" applyFill="1" applyBorder="1" applyAlignment="1">
      <alignment horizontal="right"/>
    </xf>
    <xf numFmtId="44" fontId="6" fillId="0" borderId="6" xfId="1" applyFont="1" applyFill="1" applyBorder="1" applyAlignment="1">
      <alignment horizontal="right"/>
    </xf>
    <xf numFmtId="44" fontId="6" fillId="0" borderId="6" xfId="1" applyFont="1" applyBorder="1" applyAlignment="1">
      <alignment horizontal="right"/>
    </xf>
    <xf numFmtId="165" fontId="9" fillId="0" borderId="6" xfId="1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right"/>
    </xf>
    <xf numFmtId="7" fontId="9" fillId="0" borderId="6" xfId="1" applyNumberFormat="1" applyFont="1" applyBorder="1" applyAlignment="1">
      <alignment horizontal="right"/>
    </xf>
    <xf numFmtId="7" fontId="8" fillId="0" borderId="6" xfId="1" applyNumberFormat="1" applyFont="1" applyBorder="1" applyAlignment="1">
      <alignment horizontal="right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5" fontId="4" fillId="2" borderId="2" xfId="0" applyNumberFormat="1" applyFont="1" applyFill="1" applyBorder="1" applyAlignment="1">
      <alignment horizontal="center" vertical="center" wrapText="1"/>
    </xf>
    <xf numFmtId="5" fontId="4" fillId="2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zoomScale="75" zoomScaleNormal="75" workbookViewId="0">
      <selection activeCell="A45" sqref="A45:A56"/>
    </sheetView>
  </sheetViews>
  <sheetFormatPr defaultRowHeight="15.75"/>
  <cols>
    <col min="1" max="1" width="5.7109375" customWidth="1"/>
    <col min="2" max="2" width="60.5703125" bestFit="1" customWidth="1"/>
    <col min="3" max="3" width="12.5703125" bestFit="1" customWidth="1"/>
    <col min="4" max="4" width="13.7109375" style="50" customWidth="1"/>
    <col min="5" max="5" width="12.5703125" style="11" bestFit="1" customWidth="1"/>
    <col min="6" max="6" width="13.5703125" style="49" customWidth="1"/>
    <col min="7" max="7" width="39.140625" style="11" customWidth="1"/>
  </cols>
  <sheetData>
    <row r="1" spans="1:8">
      <c r="A1" s="24" t="s">
        <v>47</v>
      </c>
      <c r="B1" s="25"/>
      <c r="C1" s="26"/>
      <c r="D1" s="38"/>
      <c r="E1" s="30"/>
      <c r="F1" s="51"/>
      <c r="G1" s="27" t="s">
        <v>48</v>
      </c>
      <c r="H1" s="27"/>
    </row>
    <row r="2" spans="1:8">
      <c r="A2" s="24" t="s">
        <v>49</v>
      </c>
      <c r="B2" s="25"/>
      <c r="C2" s="26"/>
      <c r="D2" s="38"/>
      <c r="E2" s="30"/>
      <c r="F2" s="51"/>
      <c r="G2" s="27" t="s">
        <v>50</v>
      </c>
      <c r="H2" s="27"/>
    </row>
    <row r="3" spans="1:8">
      <c r="A3" s="28" t="s">
        <v>51</v>
      </c>
      <c r="B3" s="25"/>
      <c r="C3" s="26"/>
      <c r="D3" s="38"/>
      <c r="E3" s="30"/>
      <c r="F3" s="51"/>
      <c r="G3" s="27" t="s">
        <v>56</v>
      </c>
      <c r="H3" s="27"/>
    </row>
    <row r="4" spans="1:8">
      <c r="A4" s="25"/>
      <c r="B4" s="25"/>
      <c r="C4" s="26"/>
      <c r="D4" s="39"/>
      <c r="E4" s="30"/>
      <c r="F4" s="51"/>
      <c r="G4" s="29">
        <v>40743</v>
      </c>
      <c r="H4" s="29"/>
    </row>
    <row r="5" spans="1:8" ht="21" thickBot="1">
      <c r="A5" s="1"/>
      <c r="B5" s="2"/>
      <c r="C5" s="2"/>
      <c r="D5" s="40"/>
      <c r="E5" s="33"/>
      <c r="F5" s="52"/>
      <c r="G5" s="33"/>
    </row>
    <row r="6" spans="1:8">
      <c r="A6" s="3"/>
      <c r="B6" s="59" t="s">
        <v>0</v>
      </c>
      <c r="C6" s="57" t="s">
        <v>57</v>
      </c>
      <c r="D6" s="58"/>
      <c r="E6" s="61" t="s">
        <v>58</v>
      </c>
      <c r="F6" s="61"/>
      <c r="G6" s="34"/>
    </row>
    <row r="7" spans="1:8">
      <c r="A7" s="4"/>
      <c r="B7" s="60"/>
      <c r="C7" s="31" t="s">
        <v>1</v>
      </c>
      <c r="D7" s="32" t="s">
        <v>2</v>
      </c>
      <c r="E7" s="35" t="s">
        <v>1</v>
      </c>
      <c r="F7" s="35" t="s">
        <v>2</v>
      </c>
      <c r="G7" s="36" t="s">
        <v>59</v>
      </c>
    </row>
    <row r="8" spans="1:8">
      <c r="A8" s="5" t="s">
        <v>3</v>
      </c>
      <c r="B8" s="6"/>
      <c r="C8" s="16"/>
      <c r="D8" s="41"/>
      <c r="E8" s="12"/>
      <c r="F8" s="18"/>
      <c r="G8" s="12"/>
    </row>
    <row r="9" spans="1:8" ht="15.75" customHeight="1">
      <c r="A9" s="21">
        <v>1</v>
      </c>
      <c r="B9" s="6" t="s">
        <v>10</v>
      </c>
      <c r="C9" s="16"/>
      <c r="D9" s="41">
        <v>232.41630900000001</v>
      </c>
      <c r="E9" s="7"/>
      <c r="F9" s="41">
        <v>232.41630900000001</v>
      </c>
      <c r="G9" s="12"/>
    </row>
    <row r="10" spans="1:8">
      <c r="A10" s="8"/>
      <c r="B10" s="6"/>
      <c r="C10" s="16"/>
      <c r="D10" s="41"/>
      <c r="E10" s="12"/>
      <c r="F10" s="18"/>
      <c r="G10" s="12"/>
    </row>
    <row r="11" spans="1:8">
      <c r="A11" s="8"/>
      <c r="B11" s="9" t="s">
        <v>4</v>
      </c>
      <c r="C11" s="17"/>
      <c r="D11" s="17">
        <f>SUM(D9:D9)</f>
        <v>232.41630900000001</v>
      </c>
      <c r="E11" s="10"/>
      <c r="F11" s="17">
        <f t="shared" ref="F11" si="0">SUM(F9:F9)</f>
        <v>232.41630900000001</v>
      </c>
      <c r="G11" s="12"/>
    </row>
    <row r="12" spans="1:8">
      <c r="A12" s="8"/>
      <c r="B12" s="9"/>
      <c r="C12" s="17"/>
      <c r="D12" s="17"/>
      <c r="E12" s="12"/>
      <c r="F12" s="18"/>
      <c r="G12" s="12"/>
    </row>
    <row r="13" spans="1:8">
      <c r="A13" s="5" t="s">
        <v>16</v>
      </c>
      <c r="B13" s="9"/>
      <c r="C13" s="22" t="s">
        <v>36</v>
      </c>
      <c r="D13" s="22">
        <v>-23.073685999999999</v>
      </c>
      <c r="E13" s="22" t="s">
        <v>36</v>
      </c>
      <c r="F13" s="22">
        <v>-23.073810000000002</v>
      </c>
      <c r="G13" s="12" t="s">
        <v>64</v>
      </c>
    </row>
    <row r="14" spans="1:8">
      <c r="A14" s="8">
        <v>1</v>
      </c>
      <c r="B14" s="6" t="s">
        <v>77</v>
      </c>
      <c r="C14" s="22"/>
      <c r="D14" s="22"/>
      <c r="E14" s="22" t="s">
        <v>36</v>
      </c>
      <c r="F14" s="22">
        <v>-2.6202700000000001</v>
      </c>
      <c r="G14" s="12" t="s">
        <v>78</v>
      </c>
    </row>
    <row r="15" spans="1:8">
      <c r="A15" s="5"/>
      <c r="B15" s="6"/>
      <c r="C15" s="16"/>
      <c r="D15" s="41"/>
      <c r="E15" s="12"/>
      <c r="F15" s="18"/>
      <c r="G15" s="12"/>
    </row>
    <row r="16" spans="1:8">
      <c r="A16" s="5" t="s">
        <v>5</v>
      </c>
      <c r="B16" s="9"/>
      <c r="C16" s="16"/>
      <c r="D16" s="41"/>
      <c r="E16" s="12"/>
      <c r="F16" s="18"/>
      <c r="G16" s="12"/>
    </row>
    <row r="17" spans="1:7">
      <c r="A17" s="19">
        <v>1</v>
      </c>
      <c r="B17" s="6" t="s">
        <v>17</v>
      </c>
      <c r="C17" s="16" t="s">
        <v>35</v>
      </c>
      <c r="D17" s="37">
        <v>1.1645000000000001E-2</v>
      </c>
      <c r="E17" s="16" t="s">
        <v>35</v>
      </c>
      <c r="F17" s="37">
        <v>1.1705999999999999E-2</v>
      </c>
      <c r="G17" s="12" t="s">
        <v>60</v>
      </c>
    </row>
    <row r="18" spans="1:7">
      <c r="A18" s="12">
        <v>2</v>
      </c>
      <c r="B18" s="12" t="s">
        <v>18</v>
      </c>
      <c r="C18" s="16" t="s">
        <v>35</v>
      </c>
      <c r="D18" s="42">
        <v>-1.6017269999999999</v>
      </c>
      <c r="E18" s="16" t="s">
        <v>35</v>
      </c>
      <c r="F18" s="42">
        <v>-1.610233</v>
      </c>
      <c r="G18" s="12" t="s">
        <v>62</v>
      </c>
    </row>
    <row r="19" spans="1:7">
      <c r="A19" s="12">
        <v>3</v>
      </c>
      <c r="B19" s="12" t="s">
        <v>19</v>
      </c>
      <c r="C19" s="16" t="s">
        <v>35</v>
      </c>
      <c r="D19" s="42">
        <v>-0.86736899999999995</v>
      </c>
      <c r="E19" s="16" t="s">
        <v>35</v>
      </c>
      <c r="F19" s="42">
        <v>-0.872112</v>
      </c>
      <c r="G19" s="12" t="s">
        <v>62</v>
      </c>
    </row>
    <row r="20" spans="1:7">
      <c r="A20" s="12">
        <v>4</v>
      </c>
      <c r="B20" s="12" t="s">
        <v>21</v>
      </c>
      <c r="C20" s="16" t="s">
        <v>35</v>
      </c>
      <c r="D20" s="42">
        <v>-5.7932309999999996</v>
      </c>
      <c r="E20" s="16" t="s">
        <v>35</v>
      </c>
      <c r="F20" s="42">
        <v>-5.8275509999999997</v>
      </c>
      <c r="G20" s="12" t="s">
        <v>62</v>
      </c>
    </row>
    <row r="21" spans="1:7">
      <c r="A21" s="12">
        <v>5</v>
      </c>
      <c r="B21" s="12" t="s">
        <v>20</v>
      </c>
      <c r="C21" s="16" t="s">
        <v>35</v>
      </c>
      <c r="D21" s="42">
        <v>-1.7267170000000001</v>
      </c>
      <c r="E21" s="16" t="s">
        <v>35</v>
      </c>
      <c r="F21" s="45">
        <v>0</v>
      </c>
      <c r="G21" s="12" t="s">
        <v>61</v>
      </c>
    </row>
    <row r="22" spans="1:7">
      <c r="A22" s="12">
        <v>6</v>
      </c>
      <c r="B22" s="12" t="s">
        <v>22</v>
      </c>
      <c r="C22" s="16" t="s">
        <v>35</v>
      </c>
      <c r="D22" s="42">
        <v>-2.2395139999999998</v>
      </c>
      <c r="E22" s="16" t="s">
        <v>35</v>
      </c>
      <c r="F22" s="42">
        <v>-2.25475</v>
      </c>
      <c r="G22" s="12" t="s">
        <v>62</v>
      </c>
    </row>
    <row r="23" spans="1:7">
      <c r="A23" s="12">
        <v>7</v>
      </c>
      <c r="B23" s="12" t="s">
        <v>23</v>
      </c>
      <c r="C23" s="16" t="s">
        <v>35</v>
      </c>
      <c r="D23" s="42">
        <v>-1.839677</v>
      </c>
      <c r="E23" s="16" t="s">
        <v>35</v>
      </c>
      <c r="F23" s="42">
        <v>-1.853923</v>
      </c>
      <c r="G23" s="12" t="s">
        <v>62</v>
      </c>
    </row>
    <row r="24" spans="1:7">
      <c r="A24" s="12">
        <v>8</v>
      </c>
      <c r="B24" s="12" t="s">
        <v>24</v>
      </c>
      <c r="C24" s="16" t="s">
        <v>35</v>
      </c>
      <c r="D24" s="42">
        <v>-0.90557200000000004</v>
      </c>
      <c r="E24" s="16" t="s">
        <v>35</v>
      </c>
      <c r="F24" s="42">
        <v>-0.912802</v>
      </c>
      <c r="G24" s="12" t="s">
        <v>62</v>
      </c>
    </row>
    <row r="25" spans="1:7">
      <c r="A25" s="12">
        <v>9</v>
      </c>
      <c r="B25" s="12" t="s">
        <v>26</v>
      </c>
      <c r="C25" s="16" t="s">
        <v>35</v>
      </c>
      <c r="D25" s="42">
        <v>-1.2911889999999999</v>
      </c>
      <c r="E25" s="16" t="s">
        <v>35</v>
      </c>
      <c r="F25" s="42">
        <v>-1.3017780000000001</v>
      </c>
      <c r="G25" s="12" t="s">
        <v>62</v>
      </c>
    </row>
    <row r="26" spans="1:7">
      <c r="A26" s="12">
        <v>10</v>
      </c>
      <c r="B26" s="12" t="s">
        <v>27</v>
      </c>
      <c r="C26" s="16" t="s">
        <v>35</v>
      </c>
      <c r="D26" s="42">
        <v>-1.738836</v>
      </c>
      <c r="E26" s="16" t="s">
        <v>35</v>
      </c>
      <c r="F26" s="42">
        <v>-1.7525569999999999</v>
      </c>
      <c r="G26" s="12" t="s">
        <v>62</v>
      </c>
    </row>
    <row r="27" spans="1:7">
      <c r="A27" s="12">
        <v>11</v>
      </c>
      <c r="B27" s="12" t="s">
        <v>28</v>
      </c>
      <c r="C27" s="16" t="s">
        <v>35</v>
      </c>
      <c r="D27" s="42">
        <v>-1.4305600000000001</v>
      </c>
      <c r="E27" s="16" t="s">
        <v>35</v>
      </c>
      <c r="F27" s="42">
        <v>-1.442312</v>
      </c>
      <c r="G27" s="12" t="s">
        <v>62</v>
      </c>
    </row>
    <row r="28" spans="1:7">
      <c r="A28" s="12">
        <v>12</v>
      </c>
      <c r="B28" s="12" t="s">
        <v>29</v>
      </c>
      <c r="C28" s="18" t="s">
        <v>37</v>
      </c>
      <c r="D28" s="42">
        <v>-24.487506</v>
      </c>
      <c r="E28" s="18" t="s">
        <v>37</v>
      </c>
      <c r="F28" s="42">
        <v>-24.779101000000001</v>
      </c>
      <c r="G28" s="12" t="s">
        <v>62</v>
      </c>
    </row>
    <row r="29" spans="1:7">
      <c r="A29" s="12"/>
      <c r="B29" s="12"/>
      <c r="C29" s="18" t="s">
        <v>38</v>
      </c>
      <c r="D29" s="42"/>
      <c r="E29" s="18" t="s">
        <v>38</v>
      </c>
      <c r="F29" s="42"/>
      <c r="G29" s="12"/>
    </row>
    <row r="30" spans="1:7">
      <c r="A30" s="12"/>
      <c r="B30" s="12"/>
      <c r="C30" s="18"/>
      <c r="D30" s="43"/>
      <c r="E30" s="12"/>
      <c r="F30" s="43"/>
      <c r="G30" s="12"/>
    </row>
    <row r="31" spans="1:7">
      <c r="A31" s="5" t="s">
        <v>6</v>
      </c>
      <c r="B31" s="6"/>
      <c r="C31" s="16"/>
      <c r="D31" s="44"/>
      <c r="E31" s="12"/>
      <c r="F31" s="43"/>
      <c r="G31" s="12"/>
    </row>
    <row r="32" spans="1:7">
      <c r="A32" s="12">
        <v>1</v>
      </c>
      <c r="B32" s="12" t="s">
        <v>11</v>
      </c>
      <c r="C32" s="18" t="s">
        <v>39</v>
      </c>
      <c r="D32" s="45">
        <v>-3.3991020000000001</v>
      </c>
      <c r="E32" s="18" t="s">
        <v>39</v>
      </c>
      <c r="F32" s="45">
        <v>-10.95194</v>
      </c>
      <c r="G32" s="12" t="s">
        <v>62</v>
      </c>
    </row>
    <row r="33" spans="1:7">
      <c r="A33" s="12">
        <v>2</v>
      </c>
      <c r="B33" s="12" t="s">
        <v>12</v>
      </c>
      <c r="C33" s="18" t="s">
        <v>39</v>
      </c>
      <c r="D33" s="45">
        <v>0.43564900000000001</v>
      </c>
      <c r="E33" s="18" t="s">
        <v>39</v>
      </c>
      <c r="F33" s="45">
        <v>0.43805300000000003</v>
      </c>
      <c r="G33" s="12" t="s">
        <v>60</v>
      </c>
    </row>
    <row r="34" spans="1:7">
      <c r="A34" s="12">
        <v>3</v>
      </c>
      <c r="B34" s="12" t="s">
        <v>7</v>
      </c>
      <c r="C34" s="18" t="s">
        <v>40</v>
      </c>
      <c r="D34" s="45">
        <v>-18.220237999999998</v>
      </c>
      <c r="E34" s="18" t="s">
        <v>40</v>
      </c>
      <c r="F34" s="45">
        <v>-18.029841999999999</v>
      </c>
      <c r="G34" s="12" t="s">
        <v>60</v>
      </c>
    </row>
    <row r="35" spans="1:7">
      <c r="A35" s="12">
        <v>4</v>
      </c>
      <c r="B35" s="12" t="s">
        <v>13</v>
      </c>
      <c r="C35" s="18" t="s">
        <v>40</v>
      </c>
      <c r="D35" s="42">
        <v>-0.45924100000000001</v>
      </c>
      <c r="E35" s="18" t="s">
        <v>40</v>
      </c>
      <c r="F35" s="45">
        <v>0</v>
      </c>
      <c r="G35" s="12" t="s">
        <v>61</v>
      </c>
    </row>
    <row r="36" spans="1:7">
      <c r="A36" s="12">
        <v>5</v>
      </c>
      <c r="B36" s="12" t="s">
        <v>14</v>
      </c>
      <c r="C36" s="18" t="s">
        <v>40</v>
      </c>
      <c r="D36" s="42">
        <v>-0.209151</v>
      </c>
      <c r="E36" s="18" t="s">
        <v>40</v>
      </c>
      <c r="F36" s="42">
        <v>-0.20805399999999999</v>
      </c>
      <c r="G36" s="12" t="s">
        <v>60</v>
      </c>
    </row>
    <row r="37" spans="1:7">
      <c r="A37" s="12">
        <v>6</v>
      </c>
      <c r="B37" s="12" t="s">
        <v>15</v>
      </c>
      <c r="C37" s="18" t="s">
        <v>40</v>
      </c>
      <c r="D37" s="45">
        <v>-0.40573900000000002</v>
      </c>
      <c r="E37" s="18" t="s">
        <v>40</v>
      </c>
      <c r="F37" s="45">
        <v>-0.40280100000000002</v>
      </c>
      <c r="G37" s="12" t="s">
        <v>62</v>
      </c>
    </row>
    <row r="38" spans="1:7">
      <c r="A38" s="12">
        <v>7</v>
      </c>
      <c r="B38" s="12" t="s">
        <v>30</v>
      </c>
      <c r="C38" s="18" t="s">
        <v>41</v>
      </c>
      <c r="D38" s="45">
        <v>-1.929236</v>
      </c>
      <c r="E38" s="18" t="s">
        <v>41</v>
      </c>
      <c r="F38" s="45">
        <v>-1.987716</v>
      </c>
      <c r="G38" s="12" t="s">
        <v>62</v>
      </c>
    </row>
    <row r="39" spans="1:7">
      <c r="A39" s="12">
        <v>8</v>
      </c>
      <c r="B39" s="12" t="s">
        <v>32</v>
      </c>
      <c r="C39" s="18" t="s">
        <v>41</v>
      </c>
      <c r="D39" s="45">
        <v>-1.474064</v>
      </c>
      <c r="E39" s="18" t="s">
        <v>41</v>
      </c>
      <c r="F39" s="45">
        <v>-1.521828</v>
      </c>
      <c r="G39" s="12" t="s">
        <v>60</v>
      </c>
    </row>
    <row r="40" spans="1:7">
      <c r="A40" s="12">
        <v>9</v>
      </c>
      <c r="B40" s="12" t="s">
        <v>31</v>
      </c>
      <c r="C40" s="18" t="s">
        <v>41</v>
      </c>
      <c r="D40" s="45">
        <v>-2.9087179999999999</v>
      </c>
      <c r="E40" s="18" t="s">
        <v>41</v>
      </c>
      <c r="F40" s="45">
        <v>-2.9820259999999998</v>
      </c>
      <c r="G40" s="12" t="s">
        <v>62</v>
      </c>
    </row>
    <row r="41" spans="1:7">
      <c r="A41" s="12">
        <v>10</v>
      </c>
      <c r="B41" s="12" t="s">
        <v>33</v>
      </c>
      <c r="C41" s="18" t="s">
        <v>41</v>
      </c>
      <c r="D41" s="45">
        <v>-0.26813500000000001</v>
      </c>
      <c r="E41" s="18" t="s">
        <v>41</v>
      </c>
      <c r="F41" s="45">
        <v>-0.276088</v>
      </c>
      <c r="G41" s="12" t="s">
        <v>62</v>
      </c>
    </row>
    <row r="42" spans="1:7">
      <c r="A42" s="55">
        <v>11</v>
      </c>
      <c r="B42" s="55" t="s">
        <v>52</v>
      </c>
      <c r="C42" s="56" t="s">
        <v>42</v>
      </c>
      <c r="D42" s="45">
        <v>5.071529</v>
      </c>
      <c r="E42" s="56" t="s">
        <v>42</v>
      </c>
      <c r="F42" s="45">
        <v>5.5077199999999999</v>
      </c>
      <c r="G42" s="55" t="s">
        <v>82</v>
      </c>
    </row>
    <row r="43" spans="1:7">
      <c r="A43" s="55">
        <v>12</v>
      </c>
      <c r="B43" s="55" t="s">
        <v>53</v>
      </c>
      <c r="C43" s="56" t="s">
        <v>42</v>
      </c>
      <c r="D43" s="45">
        <v>-6.9295739999999997</v>
      </c>
      <c r="E43" s="56" t="s">
        <v>42</v>
      </c>
      <c r="F43" s="45">
        <v>-6.6831420000000001</v>
      </c>
      <c r="G43" s="55" t="s">
        <v>82</v>
      </c>
    </row>
    <row r="44" spans="1:7">
      <c r="A44" s="55">
        <v>13</v>
      </c>
      <c r="B44" s="55" t="s">
        <v>54</v>
      </c>
      <c r="C44" s="56" t="s">
        <v>42</v>
      </c>
      <c r="D44" s="45">
        <v>-1.099148</v>
      </c>
      <c r="E44" s="56" t="s">
        <v>42</v>
      </c>
      <c r="F44" s="45">
        <v>-1.062732</v>
      </c>
      <c r="G44" s="55" t="s">
        <v>82</v>
      </c>
    </row>
    <row r="45" spans="1:7">
      <c r="A45" s="55">
        <v>14</v>
      </c>
      <c r="B45" s="55" t="s">
        <v>55</v>
      </c>
      <c r="C45" s="56" t="s">
        <v>42</v>
      </c>
      <c r="D45" s="45">
        <v>2.3761000000000001E-2</v>
      </c>
      <c r="E45" s="56" t="s">
        <v>42</v>
      </c>
      <c r="F45" s="45">
        <v>3.5699000000000002E-2</v>
      </c>
      <c r="G45" s="55" t="s">
        <v>60</v>
      </c>
    </row>
    <row r="46" spans="1:7">
      <c r="A46" s="12">
        <v>15</v>
      </c>
      <c r="B46" s="12" t="s">
        <v>25</v>
      </c>
      <c r="C46" s="18" t="s">
        <v>42</v>
      </c>
      <c r="D46" s="45">
        <v>-0.106906</v>
      </c>
      <c r="E46" s="18" t="s">
        <v>42</v>
      </c>
      <c r="F46" s="45">
        <v>-0.108043</v>
      </c>
      <c r="G46" s="12" t="s">
        <v>60</v>
      </c>
    </row>
    <row r="47" spans="1:7">
      <c r="A47" s="55">
        <v>16</v>
      </c>
      <c r="B47" s="12" t="s">
        <v>81</v>
      </c>
      <c r="C47" s="18" t="s">
        <v>42</v>
      </c>
      <c r="D47" s="45">
        <v>0</v>
      </c>
      <c r="E47" s="18" t="s">
        <v>42</v>
      </c>
      <c r="F47" s="45">
        <v>-0.85630499999999998</v>
      </c>
      <c r="G47" s="55" t="s">
        <v>82</v>
      </c>
    </row>
    <row r="48" spans="1:7">
      <c r="A48" s="12">
        <v>17</v>
      </c>
      <c r="B48" s="55" t="s">
        <v>80</v>
      </c>
      <c r="C48" s="18" t="s">
        <v>43</v>
      </c>
      <c r="D48" s="45">
        <v>-0.22827700000000001</v>
      </c>
      <c r="E48" s="18" t="s">
        <v>76</v>
      </c>
      <c r="F48" s="43">
        <v>0.400063</v>
      </c>
      <c r="G48" s="12" t="s">
        <v>60</v>
      </c>
    </row>
    <row r="49" spans="1:7">
      <c r="A49" s="55">
        <v>18</v>
      </c>
      <c r="B49" s="12" t="s">
        <v>79</v>
      </c>
      <c r="C49" s="18" t="s">
        <v>41</v>
      </c>
      <c r="D49" s="45">
        <v>-2.2843420000000001</v>
      </c>
      <c r="E49" s="18" t="s">
        <v>41</v>
      </c>
      <c r="F49" s="45">
        <v>-2.259306</v>
      </c>
      <c r="G49" s="12" t="s">
        <v>62</v>
      </c>
    </row>
    <row r="50" spans="1:7">
      <c r="A50" s="12">
        <v>19</v>
      </c>
      <c r="B50" s="12" t="s">
        <v>69</v>
      </c>
      <c r="C50" s="18"/>
      <c r="D50" s="46"/>
      <c r="E50" s="18" t="s">
        <v>65</v>
      </c>
      <c r="F50" s="45">
        <v>-0.37317499999999998</v>
      </c>
      <c r="G50" s="12" t="s">
        <v>61</v>
      </c>
    </row>
    <row r="51" spans="1:7">
      <c r="A51" s="55">
        <v>20</v>
      </c>
      <c r="B51" s="12" t="s">
        <v>66</v>
      </c>
      <c r="C51" s="18"/>
      <c r="D51" s="46"/>
      <c r="E51" s="18" t="s">
        <v>65</v>
      </c>
      <c r="F51" s="45">
        <v>-7.2806999999999997E-2</v>
      </c>
      <c r="G51" s="12" t="s">
        <v>61</v>
      </c>
    </row>
    <row r="52" spans="1:7">
      <c r="A52" s="12">
        <v>21</v>
      </c>
      <c r="B52" s="12" t="s">
        <v>67</v>
      </c>
      <c r="C52" s="18"/>
      <c r="D52" s="46"/>
      <c r="E52" s="18" t="s">
        <v>65</v>
      </c>
      <c r="F52" s="45">
        <v>-0.36932500000000001</v>
      </c>
      <c r="G52" s="12" t="s">
        <v>61</v>
      </c>
    </row>
    <row r="53" spans="1:7">
      <c r="A53" s="55">
        <v>22</v>
      </c>
      <c r="B53" s="12" t="s">
        <v>68</v>
      </c>
      <c r="C53" s="18"/>
      <c r="D53" s="46"/>
      <c r="E53" s="18" t="s">
        <v>65</v>
      </c>
      <c r="F53" s="45">
        <v>-0.43684200000000001</v>
      </c>
      <c r="G53" s="12" t="s">
        <v>61</v>
      </c>
    </row>
    <row r="54" spans="1:7">
      <c r="A54" s="12">
        <v>23</v>
      </c>
      <c r="B54" s="12" t="s">
        <v>71</v>
      </c>
      <c r="C54" s="18"/>
      <c r="D54" s="46"/>
      <c r="E54" s="18" t="s">
        <v>70</v>
      </c>
      <c r="F54" s="45">
        <v>0.19927600000000001</v>
      </c>
      <c r="G54" s="12" t="s">
        <v>72</v>
      </c>
    </row>
    <row r="55" spans="1:7">
      <c r="A55" s="55">
        <v>24</v>
      </c>
      <c r="B55" s="12" t="s">
        <v>73</v>
      </c>
      <c r="C55" s="18"/>
      <c r="D55" s="46"/>
      <c r="E55" s="18" t="s">
        <v>70</v>
      </c>
      <c r="F55" s="45">
        <v>1.0606640000000001</v>
      </c>
      <c r="G55" s="12" t="s">
        <v>61</v>
      </c>
    </row>
    <row r="56" spans="1:7">
      <c r="A56" s="12">
        <v>25</v>
      </c>
      <c r="B56" s="12" t="s">
        <v>75</v>
      </c>
      <c r="C56" s="18"/>
      <c r="D56" s="46"/>
      <c r="E56" s="18" t="s">
        <v>70</v>
      </c>
      <c r="F56" s="45">
        <v>9.0086809999999993</v>
      </c>
      <c r="G56" s="12" t="s">
        <v>61</v>
      </c>
    </row>
    <row r="57" spans="1:7">
      <c r="A57" s="12"/>
      <c r="B57" s="12"/>
      <c r="C57" s="18"/>
      <c r="D57" s="47"/>
      <c r="E57" s="12"/>
      <c r="F57" s="18"/>
      <c r="G57" s="12"/>
    </row>
    <row r="58" spans="1:7" ht="20.25">
      <c r="A58" s="12"/>
      <c r="B58" s="13" t="s">
        <v>8</v>
      </c>
      <c r="C58" s="18"/>
      <c r="D58" s="48">
        <f>SUM(D13:D57)</f>
        <v>-101.374871</v>
      </c>
      <c r="E58" s="20"/>
      <c r="F58" s="48">
        <f t="shared" ref="F58" si="1">SUM(F13:F57)</f>
        <v>-100.22130900000002</v>
      </c>
      <c r="G58" s="12"/>
    </row>
    <row r="59" spans="1:7" ht="20.25">
      <c r="A59" s="12"/>
      <c r="B59" s="13"/>
      <c r="C59" s="18"/>
      <c r="D59" s="48"/>
      <c r="E59" s="12"/>
      <c r="F59" s="18"/>
      <c r="G59" s="12"/>
    </row>
    <row r="60" spans="1:7">
      <c r="A60" s="12">
        <v>1</v>
      </c>
      <c r="B60" s="12" t="s">
        <v>44</v>
      </c>
      <c r="C60" s="18" t="s">
        <v>39</v>
      </c>
      <c r="D60" s="42">
        <v>-15.013228</v>
      </c>
      <c r="E60" s="14"/>
      <c r="F60" s="42">
        <v>-15.011608000000001</v>
      </c>
      <c r="G60" s="12" t="s">
        <v>60</v>
      </c>
    </row>
    <row r="61" spans="1:7">
      <c r="A61" s="12">
        <v>2</v>
      </c>
      <c r="B61" s="12" t="s">
        <v>74</v>
      </c>
      <c r="C61" s="18"/>
      <c r="D61" s="42"/>
      <c r="E61" s="47" t="s">
        <v>70</v>
      </c>
      <c r="F61" s="45">
        <v>-3.4520659999999999</v>
      </c>
      <c r="G61" s="12" t="s">
        <v>61</v>
      </c>
    </row>
    <row r="62" spans="1:7">
      <c r="A62" s="12"/>
      <c r="B62" s="12"/>
      <c r="C62" s="18"/>
      <c r="D62" s="42"/>
      <c r="E62" s="12"/>
      <c r="F62" s="43"/>
      <c r="G62" s="12"/>
    </row>
    <row r="63" spans="1:7" ht="20.25">
      <c r="A63" s="12"/>
      <c r="B63" s="13" t="s">
        <v>45</v>
      </c>
      <c r="C63" s="18"/>
      <c r="D63" s="53">
        <f>D58+D60</f>
        <v>-116.388099</v>
      </c>
      <c r="E63" s="23"/>
      <c r="F63" s="53">
        <f>F58+F60+F61</f>
        <v>-118.68498300000002</v>
      </c>
      <c r="G63" s="12"/>
    </row>
    <row r="64" spans="1:7" ht="20.25">
      <c r="A64" s="12"/>
      <c r="B64" s="13"/>
      <c r="C64" s="18"/>
      <c r="D64" s="53"/>
      <c r="E64" s="12"/>
      <c r="F64" s="43"/>
      <c r="G64" s="12"/>
    </row>
    <row r="65" spans="1:7" ht="20.25">
      <c r="A65" s="12"/>
      <c r="B65" s="13" t="s">
        <v>9</v>
      </c>
      <c r="C65" s="18"/>
      <c r="D65" s="53">
        <f>D11+D63</f>
        <v>116.02821000000002</v>
      </c>
      <c r="E65" s="23"/>
      <c r="F65" s="53">
        <f t="shared" ref="F65" si="2">F11+F63</f>
        <v>113.731326</v>
      </c>
      <c r="G65" s="12"/>
    </row>
    <row r="66" spans="1:7">
      <c r="A66" s="12"/>
      <c r="B66" s="12"/>
      <c r="C66" s="18"/>
      <c r="D66" s="42"/>
      <c r="E66" s="12"/>
      <c r="F66" s="43"/>
      <c r="G66" s="12"/>
    </row>
    <row r="67" spans="1:7">
      <c r="A67" s="12">
        <v>1</v>
      </c>
      <c r="B67" s="12" t="s">
        <v>34</v>
      </c>
      <c r="C67" s="18" t="s">
        <v>36</v>
      </c>
      <c r="D67" s="42">
        <v>-8.6</v>
      </c>
      <c r="E67" s="14"/>
      <c r="F67" s="42">
        <v>-8.6</v>
      </c>
      <c r="G67" s="12" t="s">
        <v>63</v>
      </c>
    </row>
    <row r="68" spans="1:7">
      <c r="A68" s="12"/>
      <c r="B68" s="12"/>
      <c r="C68" s="18"/>
      <c r="D68" s="42"/>
      <c r="E68" s="12"/>
      <c r="F68" s="43"/>
      <c r="G68" s="12"/>
    </row>
    <row r="69" spans="1:7" ht="18">
      <c r="A69" s="12"/>
      <c r="B69" s="13" t="s">
        <v>46</v>
      </c>
      <c r="C69" s="18"/>
      <c r="D69" s="54">
        <f>D11+D63+D67</f>
        <v>107.42821000000002</v>
      </c>
      <c r="E69" s="15"/>
      <c r="F69" s="54">
        <f t="shared" ref="F69" si="3">F11+F63+F67</f>
        <v>105.131326</v>
      </c>
      <c r="G69" s="12"/>
    </row>
    <row r="70" spans="1:7">
      <c r="A70" s="12"/>
      <c r="B70" s="12"/>
      <c r="C70" s="18"/>
      <c r="D70" s="47"/>
      <c r="E70" s="12"/>
      <c r="F70" s="18"/>
      <c r="G70" s="12"/>
    </row>
    <row r="71" spans="1:7">
      <c r="A71" s="11"/>
      <c r="B71" s="11"/>
      <c r="C71" s="11"/>
      <c r="D71" s="49"/>
    </row>
    <row r="72" spans="1:7">
      <c r="A72" s="11"/>
      <c r="B72" s="11"/>
      <c r="C72" s="11"/>
      <c r="D72" s="49"/>
    </row>
    <row r="73" spans="1:7">
      <c r="A73" s="11"/>
      <c r="B73" s="11"/>
      <c r="C73" s="11"/>
      <c r="D73" s="49"/>
    </row>
    <row r="74" spans="1:7">
      <c r="A74" s="11"/>
      <c r="B74" s="11"/>
      <c r="C74" s="11"/>
      <c r="D74" s="49"/>
    </row>
    <row r="75" spans="1:7">
      <c r="A75" s="11"/>
      <c r="B75" s="11"/>
      <c r="C75" s="11"/>
      <c r="D75" s="49"/>
    </row>
    <row r="76" spans="1:7">
      <c r="A76" s="11"/>
      <c r="B76" s="11"/>
      <c r="C76" s="11"/>
      <c r="D76" s="49"/>
    </row>
  </sheetData>
  <mergeCells count="3">
    <mergeCell ref="C6:D6"/>
    <mergeCell ref="B6:B7"/>
    <mergeCell ref="E6:F6"/>
  </mergeCells>
  <pageMargins left="0.45" right="0.45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salter</dc:creator>
  <cp:lastModifiedBy>Dennismiller</cp:lastModifiedBy>
  <cp:lastPrinted>2011-07-19T19:49:45Z</cp:lastPrinted>
  <dcterms:created xsi:type="dcterms:W3CDTF">2010-10-27T13:41:06Z</dcterms:created>
  <dcterms:modified xsi:type="dcterms:W3CDTF">2011-07-19T20:27:55Z</dcterms:modified>
</cp:coreProperties>
</file>