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hidePivotFieldList="1" checkCompatibility="1" defaultThemeVersion="124226"/>
  <bookViews>
    <workbookView xWindow="-15" yWindow="6000" windowWidth="17400" windowHeight="6060"/>
  </bookViews>
  <sheets>
    <sheet name="8.7" sheetId="124" r:id="rId1"/>
    <sheet name="8.7.1" sheetId="125" r:id="rId2"/>
  </sheets>
  <externalReferences>
    <externalReference r:id="rId3"/>
    <externalReference r:id="rId4"/>
    <externalReference r:id="rId5"/>
    <externalReference r:id="rId6"/>
  </externalReferences>
  <definedNames>
    <definedName name="__123Graph_A" localSheetId="0" hidden="1">[1]Inputs!#REF!</definedName>
    <definedName name="__123Graph_A" localSheetId="1" hidden="1">[1]Inputs!#REF!</definedName>
    <definedName name="__123Graph_A" hidden="1">[2]Inputs!#REF!</definedName>
    <definedName name="__123Graph_B" localSheetId="0" hidden="1">[1]Inputs!#REF!</definedName>
    <definedName name="__123Graph_B" localSheetId="1" hidden="1">[1]Inputs!#REF!</definedName>
    <definedName name="__123Graph_B" hidden="1">[2]Inputs!#REF!</definedName>
    <definedName name="__123Graph_D" localSheetId="0" hidden="1">[1]Inputs!#REF!</definedName>
    <definedName name="__123Graph_D" localSheetId="1" hidden="1">[1]Inputs!#REF!</definedName>
    <definedName name="__123Graph_D" hidden="1">[2]Inputs!#REF!</definedName>
    <definedName name="__123Graph_E" hidden="1">[3]Input!$E$22:$E$37</definedName>
    <definedName name="__123Graph_F" hidden="1">[3]Input!$D$22:$D$37</definedName>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"45EQYCS5Y3VSUQVBAPXGNCAH7"</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F25" i="124"/>
  <c r="I25" s="1"/>
  <c r="F22"/>
  <c r="I22" s="1"/>
  <c r="J22"/>
  <c r="J25"/>
  <c r="F76" i="125"/>
  <c r="D37" l="1"/>
  <c r="F53"/>
  <c r="F78" s="1"/>
  <c r="J13" i="124" l="1"/>
  <c r="F36" i="125"/>
  <c r="H36" s="1"/>
  <c r="F35"/>
  <c r="H35" s="1"/>
  <c r="F34"/>
  <c r="H34" s="1"/>
  <c r="G37"/>
  <c r="F37" l="1"/>
  <c r="F22" l="1"/>
  <c r="H22" s="1"/>
  <c r="F12"/>
  <c r="H12" s="1"/>
  <c r="F14"/>
  <c r="H14" s="1"/>
  <c r="F18"/>
  <c r="H18" s="1"/>
  <c r="F11"/>
  <c r="H11" s="1"/>
  <c r="F13"/>
  <c r="H13" s="1"/>
  <c r="F12" i="124" s="1"/>
  <c r="I12" s="1"/>
  <c r="F15" i="125"/>
  <c r="H15" s="1"/>
  <c r="F17"/>
  <c r="H17" s="1"/>
  <c r="F19"/>
  <c r="H19" s="1"/>
  <c r="F28"/>
  <c r="H28" s="1"/>
  <c r="F21"/>
  <c r="H21" s="1"/>
  <c r="F23"/>
  <c r="H23" s="1"/>
  <c r="F16"/>
  <c r="H16" s="1"/>
  <c r="F20"/>
  <c r="H20" s="1"/>
  <c r="F27"/>
  <c r="H27" s="1"/>
  <c r="F11" i="124" l="1"/>
  <c r="I11" s="1"/>
  <c r="I13" s="1"/>
  <c r="F24" i="125"/>
  <c r="E37" l="1"/>
  <c r="E24" l="1"/>
  <c r="D24"/>
  <c r="J18" i="124"/>
  <c r="J17"/>
  <c r="F17" l="1"/>
  <c r="F18"/>
  <c r="I18" s="1"/>
  <c r="G24" i="125"/>
  <c r="F19" i="124" l="1"/>
  <c r="I17"/>
  <c r="I19" s="1"/>
  <c r="H37" i="125"/>
  <c r="H24" l="1"/>
  <c r="F13" i="124"/>
</calcChain>
</file>

<file path=xl/sharedStrings.xml><?xml version="1.0" encoding="utf-8"?>
<sst xmlns="http://schemas.openxmlformats.org/spreadsheetml/2006/main" count="112" uniqueCount="64">
  <si>
    <t>SE</t>
  </si>
  <si>
    <t>Account</t>
  </si>
  <si>
    <t>Factor</t>
  </si>
  <si>
    <t>Total</t>
  </si>
  <si>
    <t>SSECH</t>
  </si>
  <si>
    <t>Balance</t>
  </si>
  <si>
    <t>Prep Plant</t>
  </si>
  <si>
    <t>Rock Garden</t>
  </si>
  <si>
    <t>SG</t>
  </si>
  <si>
    <t>TOTAL</t>
  </si>
  <si>
    <t>ACCOUNT</t>
  </si>
  <si>
    <t>Type</t>
  </si>
  <si>
    <t>COMPANY</t>
  </si>
  <si>
    <t>FACTOR</t>
  </si>
  <si>
    <t>FACTOR %</t>
  </si>
  <si>
    <t>ALLOCATED</t>
  </si>
  <si>
    <t>REF#</t>
  </si>
  <si>
    <t>Description of Adjustment:</t>
  </si>
  <si>
    <t>186M</t>
  </si>
  <si>
    <t>Miscellaneous Rate Base</t>
  </si>
  <si>
    <t>Adjustment to Rate Base:</t>
  </si>
  <si>
    <t>Bridger</t>
  </si>
  <si>
    <t>Carbon</t>
  </si>
  <si>
    <t>Cholla</t>
  </si>
  <si>
    <t>Colstrip</t>
  </si>
  <si>
    <t>Craig</t>
  </si>
  <si>
    <t>Hayden</t>
  </si>
  <si>
    <t>Huntington</t>
  </si>
  <si>
    <t>Johnston</t>
  </si>
  <si>
    <t xml:space="preserve">Naughton </t>
  </si>
  <si>
    <t>Deer Creek</t>
  </si>
  <si>
    <t xml:space="preserve"> </t>
  </si>
  <si>
    <t>Average</t>
  </si>
  <si>
    <t xml:space="preserve">Page </t>
  </si>
  <si>
    <t>UAMPS Working Capital Deposit</t>
  </si>
  <si>
    <t>DPEC Working Capital Deposit</t>
  </si>
  <si>
    <t>Actuals</t>
  </si>
  <si>
    <t>Chehalis</t>
  </si>
  <si>
    <t>Lake Side</t>
  </si>
  <si>
    <t>Currant Creek</t>
  </si>
  <si>
    <t xml:space="preserve">Hunter </t>
  </si>
  <si>
    <t>1 - Fuel Stock - Pro Forma</t>
  </si>
  <si>
    <t>1 - Fuel Stock - Working Capital Deposit</t>
  </si>
  <si>
    <t>2 - Prepaid Overhauls</t>
  </si>
  <si>
    <t>Pro Forma</t>
  </si>
  <si>
    <t>1 - Working Capital Deposits</t>
  </si>
  <si>
    <t>2 - Overhaul Prepayments by Plant</t>
  </si>
  <si>
    <t>Adjustment to Avg Balance</t>
  </si>
  <si>
    <t>Beg/End Avg</t>
  </si>
  <si>
    <t>1 - Coal Fuel Stock Balances by Plant</t>
  </si>
  <si>
    <t>3 - Cottonwood Coal Lease</t>
  </si>
  <si>
    <t>Amount</t>
  </si>
  <si>
    <t>3- Cottonwood Coal Lease</t>
  </si>
  <si>
    <t>Utah General Rate Case - May 2013</t>
  </si>
  <si>
    <t>June10/June11</t>
  </si>
  <si>
    <t>Rocky Mountain Power</t>
  </si>
  <si>
    <t>Jun 2010/2011</t>
  </si>
  <si>
    <t>Adj. to May13 13 Month Avg. Balance</t>
  </si>
  <si>
    <t>13 Month Average</t>
  </si>
  <si>
    <t>Adjustment to 13 Month Avg Balance</t>
  </si>
  <si>
    <t>13 Mo Avg Balance</t>
  </si>
  <si>
    <t>13 Month Average Balance - Summary</t>
  </si>
  <si>
    <t>To 8.7</t>
  </si>
  <si>
    <t>UTAH</t>
  </si>
</sst>
</file>

<file path=xl/styles.xml><?xml version="1.0" encoding="utf-8"?>
<styleSheet xmlns="http://schemas.openxmlformats.org/spreadsheetml/2006/main">
  <numFmts count="17">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mmm\-yyyy"/>
    <numFmt numFmtId="167" formatCode="0.0"/>
    <numFmt numFmtId="168" formatCode="mmm\ dd\,\ yyyy"/>
    <numFmt numFmtId="169" formatCode="&quot;$&quot;###0;[Red]\(&quot;$&quot;###0\)"/>
    <numFmt numFmtId="170" formatCode="&quot;$&quot;#,##0\ ;\(&quot;$&quot;#,##0\)"/>
    <numFmt numFmtId="171" formatCode="_-* #,##0\ &quot;F&quot;_-;\-* #,##0\ &quot;F&quot;_-;_-* &quot;-&quot;\ &quot;F&quot;_-;_-@_-"/>
    <numFmt numFmtId="172" formatCode="########\-###\-###"/>
    <numFmt numFmtId="173" formatCode="#,##0.000;[Red]\-#,##0.000"/>
    <numFmt numFmtId="174" formatCode="#,##0.0000"/>
    <numFmt numFmtId="175" formatCode="General_)"/>
    <numFmt numFmtId="176" formatCode="0.000%"/>
  </numFmts>
  <fonts count="10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Tahom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sz val="8"/>
      <name val="Arial"/>
      <family val="2"/>
    </font>
    <font>
      <b/>
      <sz val="10"/>
      <name val="Arial"/>
      <family val="2"/>
    </font>
    <font>
      <sz val="10"/>
      <name val="Arial"/>
      <family val="2"/>
    </font>
    <font>
      <sz val="12"/>
      <name val="Times New Roman"/>
      <family val="1"/>
    </font>
    <font>
      <sz val="11"/>
      <color indexed="8"/>
      <name val="TimesNewRomanPS"/>
    </font>
    <font>
      <b/>
      <sz val="14"/>
      <name val="Arial"/>
      <family val="2"/>
    </font>
    <font>
      <sz val="8"/>
      <color indexed="18"/>
      <name val="Arial"/>
      <family val="2"/>
    </font>
    <font>
      <sz val="8"/>
      <name val="Helv"/>
    </font>
    <font>
      <b/>
      <i/>
      <sz val="8"/>
      <color indexed="18"/>
      <name val="Helv"/>
    </font>
    <font>
      <b/>
      <sz val="8"/>
      <name val="Arial"/>
      <family val="2"/>
    </font>
    <font>
      <sz val="8"/>
      <name val="Arial"/>
      <family val="2"/>
    </font>
    <font>
      <b/>
      <sz val="12"/>
      <name val="Arial"/>
      <family val="2"/>
    </font>
    <font>
      <b/>
      <sz val="10"/>
      <name val="Arial"/>
      <family val="2"/>
    </font>
    <font>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24"/>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62"/>
      <name val="Cambria"/>
      <family val="2"/>
    </font>
    <font>
      <b/>
      <sz val="11"/>
      <color indexed="8"/>
      <name val="Calibri"/>
      <family val="2"/>
    </font>
    <font>
      <sz val="11"/>
      <color indexed="10"/>
      <name val="Calibri"/>
      <family val="2"/>
    </font>
    <font>
      <u/>
      <sz val="10"/>
      <name val="Arial"/>
      <family val="2"/>
    </font>
    <font>
      <strike/>
      <sz val="10"/>
      <name val="Arial"/>
      <family val="2"/>
    </font>
    <font>
      <sz val="10"/>
      <name val="Arial"/>
      <family val="2"/>
    </font>
    <font>
      <sz val="8"/>
      <color indexed="18"/>
      <name val="Arial"/>
      <family val="2"/>
    </font>
    <font>
      <b/>
      <sz val="8"/>
      <color indexed="8"/>
      <name val="Arial"/>
      <family val="2"/>
    </font>
    <font>
      <b/>
      <sz val="14"/>
      <name val="Arial"/>
      <family val="2"/>
    </font>
    <font>
      <b/>
      <sz val="14"/>
      <name val="Arial"/>
      <family val="2"/>
    </font>
    <font>
      <sz val="8"/>
      <color indexed="18"/>
      <name val="Arial"/>
      <family val="2"/>
    </font>
    <font>
      <b/>
      <sz val="8"/>
      <color indexed="8"/>
      <name val="Arial"/>
      <family val="2"/>
    </font>
    <font>
      <sz val="10"/>
      <name val="Arial"/>
      <family val="2"/>
    </font>
    <font>
      <sz val="9"/>
      <name val="Arial"/>
      <family val="2"/>
    </font>
    <font>
      <sz val="10"/>
      <color theme="1" tint="0.34998626667073579"/>
      <name val="Arial"/>
      <family val="2"/>
    </font>
    <font>
      <b/>
      <sz val="10"/>
      <color theme="1" tint="0.34998626667073579"/>
      <name val="Arial"/>
      <family val="2"/>
    </font>
    <font>
      <sz val="10"/>
      <name val="Arial"/>
      <family val="2"/>
    </font>
    <font>
      <b/>
      <sz val="14"/>
      <name val="Arial"/>
      <family val="2"/>
    </font>
    <font>
      <sz val="8"/>
      <color indexed="18"/>
      <name val="Arial"/>
      <family val="2"/>
    </font>
    <font>
      <b/>
      <sz val="8"/>
      <color indexed="8"/>
      <name val="Arial"/>
      <family val="2"/>
    </font>
    <font>
      <sz val="11"/>
      <color theme="1"/>
      <name val="Calibri"/>
      <family val="2"/>
      <scheme val="minor"/>
    </font>
    <font>
      <sz val="10"/>
      <color rgb="FFFF0000"/>
      <name val="Arial"/>
      <family val="2"/>
    </font>
    <font>
      <b/>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Courier"/>
      <family val="3"/>
    </font>
    <font>
      <sz val="10"/>
      <color indexed="8"/>
      <name val="Helv"/>
    </font>
    <font>
      <sz val="10"/>
      <name val="Helv"/>
    </font>
    <font>
      <sz val="10"/>
      <color indexed="24"/>
      <name val="Courier New"/>
      <family val="3"/>
    </font>
    <font>
      <i/>
      <sz val="10"/>
      <color rgb="FF7F7F7F"/>
      <name val="Arial"/>
      <family val="2"/>
    </font>
    <font>
      <sz val="7"/>
      <name val="Arial"/>
      <family val="2"/>
    </font>
    <font>
      <sz val="10"/>
      <color rgb="FF006100"/>
      <name val="Arial"/>
      <family val="2"/>
    </font>
    <font>
      <b/>
      <sz val="16"/>
      <name val="Times New Roman"/>
      <family val="1"/>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name val="MS Sans Serif"/>
      <family val="2"/>
    </font>
    <font>
      <sz val="10"/>
      <color indexed="11"/>
      <name val="Geneva"/>
      <family val="2"/>
    </font>
    <font>
      <sz val="12"/>
      <name val="Arial MT"/>
    </font>
    <font>
      <b/>
      <sz val="18"/>
      <color theme="3"/>
      <name val="Cambria"/>
      <family val="2"/>
      <scheme val="major"/>
    </font>
    <font>
      <sz val="10"/>
      <name val="LinePrinter"/>
    </font>
    <font>
      <b/>
      <sz val="14"/>
      <name val="Arial"/>
      <family val="2"/>
    </font>
    <font>
      <sz val="8"/>
      <color indexed="18"/>
      <name val="Arial"/>
      <family val="2"/>
    </font>
    <font>
      <b/>
      <sz val="8"/>
      <color indexed="8"/>
      <name val="Arial"/>
      <family val="2"/>
    </font>
    <font>
      <sz val="10"/>
      <name val="Arial"/>
      <family val="2"/>
    </font>
    <font>
      <b/>
      <sz val="12"/>
      <color indexed="8"/>
      <name val="Arial"/>
      <family val="2"/>
    </font>
    <font>
      <b/>
      <sz val="8"/>
      <color indexed="8"/>
      <name val="Arial"/>
      <family val="2"/>
    </font>
    <font>
      <sz val="8"/>
      <color indexed="18"/>
      <name val="Arial"/>
      <family val="2"/>
    </font>
    <font>
      <b/>
      <sz val="14"/>
      <name val="Arial"/>
      <family val="2"/>
    </font>
  </fonts>
  <fills count="7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9"/>
        <bgColor indexed="15"/>
      </patternFill>
    </fill>
    <fill>
      <patternFill patternType="solid">
        <fgColor indexed="1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indexed="22"/>
        <bgColor indexed="64"/>
      </patternFill>
    </fill>
    <fill>
      <patternFill patternType="solid">
        <fgColor rgb="FFFFCC99"/>
      </patternFill>
    </fill>
    <fill>
      <patternFill patternType="solid">
        <fgColor rgb="FFFFEB9C"/>
      </patternFill>
    </fill>
    <fill>
      <patternFill patternType="solid">
        <fgColor rgb="FFFFFFCC"/>
      </patternFill>
    </fill>
    <fill>
      <patternFill patternType="lightGray"/>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49"/>
      </top>
      <bottom style="double">
        <color indexed="49"/>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indexed="8"/>
      </bottom>
      <diagonal/>
    </border>
    <border>
      <left/>
      <right/>
      <top/>
      <bottom style="thin">
        <color indexed="8"/>
      </bottom>
      <diagonal/>
    </border>
    <border>
      <left/>
      <right style="thin">
        <color indexed="64"/>
      </right>
      <top style="thin">
        <color indexed="64"/>
      </top>
      <bottom/>
      <diagonal/>
    </border>
    <border>
      <left/>
      <right style="thin">
        <color indexed="64"/>
      </right>
      <top/>
      <bottom/>
      <diagonal/>
    </border>
  </borders>
  <cellStyleXfs count="983">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7"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1" applyNumberFormat="0" applyAlignment="0" applyProtection="0"/>
    <xf numFmtId="0" fontId="35" fillId="16" borderId="2" applyNumberFormat="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3" fontId="36" fillId="0" borderId="0" applyFont="0" applyFill="0" applyBorder="0" applyAlignment="0" applyProtection="0"/>
    <xf numFmtId="169" fontId="24" fillId="0" borderId="0" applyFont="0" applyFill="0" applyBorder="0" applyProtection="0">
      <alignment horizontal="right"/>
    </xf>
    <xf numFmtId="170" fontId="36" fillId="0" borderId="0" applyFont="0" applyFill="0" applyBorder="0" applyAlignment="0" applyProtection="0"/>
    <xf numFmtId="0" fontId="36" fillId="0" borderId="0" applyFont="0" applyFill="0" applyBorder="0" applyAlignment="0" applyProtection="0"/>
    <xf numFmtId="0" fontId="37" fillId="0" borderId="0" applyNumberFormat="0" applyFill="0" applyBorder="0" applyAlignment="0" applyProtection="0"/>
    <xf numFmtId="2" fontId="36" fillId="0" borderId="0" applyFont="0" applyFill="0" applyBorder="0" applyAlignment="0" applyProtection="0"/>
    <xf numFmtId="0" fontId="38" fillId="17"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25" fillId="0" borderId="0" applyNumberFormat="0" applyFill="0" applyBorder="0" applyAlignment="0">
      <protection locked="0"/>
    </xf>
    <xf numFmtId="0" fontId="42" fillId="0" borderId="6" applyNumberFormat="0" applyFill="0" applyAlignment="0" applyProtection="0"/>
    <xf numFmtId="167" fontId="26" fillId="0" borderId="0" applyNumberFormat="0" applyFill="0" applyBorder="0" applyAlignment="0" applyProtection="0"/>
    <xf numFmtId="0" fontId="43" fillId="7" borderId="0" applyNumberFormat="0" applyBorder="0" applyAlignment="0" applyProtection="0"/>
    <xf numFmtId="37" fontId="21" fillId="0" borderId="0" applyNumberFormat="0" applyFill="0" applyBorder="0"/>
    <xf numFmtId="0" fontId="27" fillId="0" borderId="7" applyNumberFormat="0" applyBorder="0" applyAlignment="0"/>
    <xf numFmtId="0" fontId="19" fillId="0" borderId="0"/>
    <xf numFmtId="0" fontId="6" fillId="0" borderId="0"/>
    <xf numFmtId="0" fontId="6" fillId="0" borderId="0"/>
    <xf numFmtId="0" fontId="7" fillId="0" borderId="0"/>
    <xf numFmtId="0" fontId="20" fillId="0" borderId="0"/>
    <xf numFmtId="0" fontId="44" fillId="4" borderId="8" applyNumberFormat="0" applyFont="0" applyAlignment="0" applyProtection="0"/>
    <xf numFmtId="0" fontId="45" fillId="15" borderId="9" applyNumberFormat="0" applyAlignment="0" applyProtection="0"/>
    <xf numFmtId="12" fontId="28" fillId="18" borderId="10">
      <alignment horizontal="left"/>
    </xf>
    <xf numFmtId="9" fontId="6" fillId="0" borderId="0" applyFont="0" applyFill="0" applyBorder="0" applyAlignment="0" applyProtection="0"/>
    <xf numFmtId="4" fontId="8" fillId="7" borderId="11" applyNumberFormat="0" applyProtection="0">
      <alignment vertical="center"/>
    </xf>
    <xf numFmtId="4" fontId="9" fillId="19" borderId="11" applyNumberFormat="0" applyProtection="0">
      <alignment vertical="center"/>
    </xf>
    <xf numFmtId="4" fontId="8" fillId="19" borderId="11" applyNumberFormat="0" applyProtection="0">
      <alignment vertical="center"/>
    </xf>
    <xf numFmtId="4" fontId="8" fillId="19" borderId="11" applyNumberFormat="0" applyProtection="0">
      <alignment horizontal="left" vertical="center" indent="1"/>
    </xf>
    <xf numFmtId="0" fontId="8" fillId="19" borderId="11" applyNumberFormat="0" applyProtection="0">
      <alignment horizontal="left" vertical="top" indent="1"/>
    </xf>
    <xf numFmtId="4" fontId="8" fillId="20" borderId="12" applyNumberFormat="0" applyProtection="0">
      <alignment vertical="center"/>
    </xf>
    <xf numFmtId="4" fontId="8" fillId="20" borderId="11" applyNumberFormat="0" applyProtection="0"/>
    <xf numFmtId="4" fontId="8" fillId="20" borderId="11" applyNumberFormat="0" applyProtection="0"/>
    <xf numFmtId="4" fontId="10" fillId="14" borderId="11" applyNumberFormat="0" applyProtection="0">
      <alignment horizontal="right" vertical="center"/>
    </xf>
    <xf numFmtId="4" fontId="10" fillId="3" borderId="11" applyNumberFormat="0" applyProtection="0">
      <alignment horizontal="right" vertical="center"/>
    </xf>
    <xf numFmtId="4" fontId="10" fillId="10" borderId="11" applyNumberFormat="0" applyProtection="0">
      <alignment horizontal="right" vertical="center"/>
    </xf>
    <xf numFmtId="4" fontId="10" fillId="21" borderId="11" applyNumberFormat="0" applyProtection="0">
      <alignment horizontal="right" vertical="center"/>
    </xf>
    <xf numFmtId="4" fontId="10" fillId="22" borderId="11" applyNumberFormat="0" applyProtection="0">
      <alignment horizontal="right" vertical="center"/>
    </xf>
    <xf numFmtId="4" fontId="10" fillId="13" borderId="11" applyNumberFormat="0" applyProtection="0">
      <alignment horizontal="right" vertical="center"/>
    </xf>
    <xf numFmtId="4" fontId="10" fillId="11" borderId="11" applyNumberFormat="0" applyProtection="0">
      <alignment horizontal="right" vertical="center"/>
    </xf>
    <xf numFmtId="4" fontId="10" fillId="23" borderId="11" applyNumberFormat="0" applyProtection="0">
      <alignment horizontal="right" vertical="center"/>
    </xf>
    <xf numFmtId="4" fontId="10" fillId="24" borderId="11" applyNumberFormat="0" applyProtection="0">
      <alignment horizontal="right" vertical="center"/>
    </xf>
    <xf numFmtId="4" fontId="8" fillId="25" borderId="13" applyNumberFormat="0" applyProtection="0">
      <alignment horizontal="left" vertical="center" indent="1"/>
    </xf>
    <xf numFmtId="4" fontId="10" fillId="26" borderId="0" applyNumberFormat="0" applyProtection="0">
      <alignment horizontal="left" vertical="center" indent="1"/>
    </xf>
    <xf numFmtId="4" fontId="10" fillId="26" borderId="0" applyNumberFormat="0" applyProtection="0">
      <alignment horizontal="left" indent="1"/>
    </xf>
    <xf numFmtId="4" fontId="10" fillId="26" borderId="0" applyNumberFormat="0" applyProtection="0">
      <alignment horizontal="left" indent="1"/>
    </xf>
    <xf numFmtId="4" fontId="11" fillId="27" borderId="0" applyNumberFormat="0" applyProtection="0">
      <alignment horizontal="left" vertical="center" indent="1"/>
    </xf>
    <xf numFmtId="4" fontId="10" fillId="28" borderId="11" applyNumberFormat="0" applyProtection="0">
      <alignment horizontal="right" vertical="center"/>
    </xf>
    <xf numFmtId="4" fontId="12" fillId="0" borderId="0" applyNumberFormat="0" applyProtection="0">
      <alignment horizontal="left" vertical="center" indent="1"/>
    </xf>
    <xf numFmtId="4" fontId="23" fillId="29" borderId="0" applyNumberFormat="0" applyProtection="0">
      <alignment horizontal="left" indent="1"/>
    </xf>
    <xf numFmtId="4" fontId="56" fillId="29" borderId="0" applyNumberFormat="0" applyProtection="0">
      <alignment horizontal="left" indent="1"/>
    </xf>
    <xf numFmtId="4" fontId="52" fillId="29" borderId="0" applyNumberFormat="0" applyProtection="0">
      <alignment horizontal="left" indent="1"/>
    </xf>
    <xf numFmtId="4" fontId="13" fillId="0" borderId="0" applyNumberFormat="0" applyProtection="0">
      <alignment horizontal="left" vertical="center" indent="1"/>
    </xf>
    <xf numFmtId="4" fontId="13" fillId="30" borderId="0" applyNumberFormat="0" applyProtection="0"/>
    <xf numFmtId="4" fontId="57" fillId="30" borderId="0" applyNumberFormat="0" applyProtection="0"/>
    <xf numFmtId="4" fontId="53" fillId="30" borderId="0" applyNumberFormat="0" applyProtection="0"/>
    <xf numFmtId="0" fontId="6" fillId="27" borderId="11" applyNumberFormat="0" applyProtection="0">
      <alignment horizontal="left" vertical="center" indent="1"/>
    </xf>
    <xf numFmtId="0" fontId="6" fillId="27" borderId="11" applyNumberFormat="0" applyProtection="0">
      <alignment horizontal="left" vertical="top" indent="1"/>
    </xf>
    <xf numFmtId="0" fontId="6" fillId="20" borderId="11" applyNumberFormat="0" applyProtection="0">
      <alignment horizontal="left" vertical="center" indent="1"/>
    </xf>
    <xf numFmtId="0" fontId="6" fillId="20" borderId="11" applyNumberFormat="0" applyProtection="0">
      <alignment horizontal="left" vertical="top" indent="1"/>
    </xf>
    <xf numFmtId="0" fontId="6" fillId="31" borderId="11" applyNumberFormat="0" applyProtection="0">
      <alignment horizontal="left" vertical="center" indent="1"/>
    </xf>
    <xf numFmtId="0" fontId="6" fillId="31" borderId="11" applyNumberFormat="0" applyProtection="0">
      <alignment horizontal="left" vertical="top" indent="1"/>
    </xf>
    <xf numFmtId="0" fontId="6" fillId="32" borderId="11" applyNumberFormat="0" applyProtection="0">
      <alignment horizontal="left" vertical="center" indent="1"/>
    </xf>
    <xf numFmtId="0" fontId="6" fillId="32" borderId="11" applyNumberFormat="0" applyProtection="0">
      <alignment horizontal="left" vertical="top" indent="1"/>
    </xf>
    <xf numFmtId="4" fontId="10" fillId="33" borderId="11" applyNumberFormat="0" applyProtection="0">
      <alignment vertical="center"/>
    </xf>
    <xf numFmtId="4" fontId="14" fillId="33" borderId="11" applyNumberFormat="0" applyProtection="0">
      <alignment vertical="center"/>
    </xf>
    <xf numFmtId="4" fontId="10" fillId="33" borderId="11" applyNumberFormat="0" applyProtection="0">
      <alignment horizontal="left" vertical="center" indent="1"/>
    </xf>
    <xf numFmtId="0" fontId="10" fillId="33" borderId="11" applyNumberFormat="0" applyProtection="0">
      <alignment horizontal="left" vertical="top" indent="1"/>
    </xf>
    <xf numFmtId="4" fontId="10" fillId="34" borderId="14" applyNumberFormat="0" applyProtection="0">
      <alignment horizontal="right" vertical="center"/>
    </xf>
    <xf numFmtId="4" fontId="10" fillId="0" borderId="11" applyNumberFormat="0" applyProtection="0">
      <alignment horizontal="right" vertical="center"/>
    </xf>
    <xf numFmtId="4" fontId="10" fillId="0" borderId="11" applyNumberFormat="0" applyProtection="0">
      <alignment horizontal="right" vertical="center"/>
    </xf>
    <xf numFmtId="4" fontId="14" fillId="26" borderId="11" applyNumberFormat="0" applyProtection="0">
      <alignment horizontal="right" vertical="center"/>
    </xf>
    <xf numFmtId="4" fontId="10" fillId="34" borderId="11" applyNumberFormat="0" applyProtection="0">
      <alignment horizontal="left" vertical="center" indent="1"/>
    </xf>
    <xf numFmtId="4" fontId="10" fillId="0" borderId="11" applyNumberFormat="0" applyProtection="0">
      <alignment horizontal="left" vertical="center" indent="1"/>
    </xf>
    <xf numFmtId="4" fontId="10" fillId="0" borderId="11" applyNumberFormat="0" applyProtection="0">
      <alignment horizontal="left" vertical="center" indent="1"/>
    </xf>
    <xf numFmtId="0" fontId="10" fillId="20" borderId="11" applyNumberFormat="0" applyProtection="0">
      <alignment horizontal="center" vertical="top"/>
    </xf>
    <xf numFmtId="0" fontId="10" fillId="20" borderId="11" applyNumberFormat="0" applyProtection="0">
      <alignment horizontal="left" vertical="top"/>
    </xf>
    <xf numFmtId="0" fontId="10" fillId="20" borderId="11" applyNumberFormat="0" applyProtection="0">
      <alignment horizontal="left" vertical="top"/>
    </xf>
    <xf numFmtId="4" fontId="15" fillId="0" borderId="0" applyNumberFormat="0" applyProtection="0">
      <alignment horizontal="left" vertical="center"/>
    </xf>
    <xf numFmtId="4" fontId="22" fillId="35" borderId="0" applyNumberFormat="0" applyProtection="0">
      <alignment horizontal="left"/>
    </xf>
    <xf numFmtId="4" fontId="55" fillId="35" borderId="0" applyNumberFormat="0" applyProtection="0">
      <alignment horizontal="left"/>
    </xf>
    <xf numFmtId="4" fontId="54" fillId="35" borderId="0" applyNumberFormat="0" applyProtection="0">
      <alignment horizontal="left"/>
    </xf>
    <xf numFmtId="4" fontId="16" fillId="26" borderId="11" applyNumberFormat="0" applyProtection="0">
      <alignment horizontal="right" vertical="center"/>
    </xf>
    <xf numFmtId="168" fontId="6"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46" fillId="0" borderId="0" applyNumberFormat="0" applyFill="0" applyBorder="0" applyAlignment="0" applyProtection="0"/>
    <xf numFmtId="0" fontId="47" fillId="0" borderId="15" applyNumberFormat="0" applyFill="0" applyAlignment="0" applyProtection="0"/>
    <xf numFmtId="37" fontId="27" fillId="19" borderId="0" applyNumberFormat="0" applyBorder="0" applyAlignment="0" applyProtection="0"/>
    <xf numFmtId="37" fontId="17" fillId="0" borderId="0"/>
    <xf numFmtId="3" fontId="30" fillId="36" borderId="16" applyProtection="0"/>
    <xf numFmtId="0" fontId="48" fillId="0" borderId="0" applyNumberFormat="0" applyFill="0" applyBorder="0" applyAlignment="0" applyProtection="0"/>
    <xf numFmtId="4" fontId="8" fillId="19" borderId="11" applyNumberFormat="0" applyProtection="0">
      <alignment horizontal="left" vertical="center" indent="1"/>
    </xf>
    <xf numFmtId="43" fontId="58" fillId="0" borderId="0" applyFont="0" applyFill="0" applyBorder="0" applyAlignment="0" applyProtection="0"/>
    <xf numFmtId="44" fontId="58"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7" fillId="0" borderId="0"/>
    <xf numFmtId="43" fontId="62" fillId="0" borderId="0" applyFont="0" applyFill="0" applyBorder="0" applyAlignment="0" applyProtection="0"/>
    <xf numFmtId="4" fontId="63" fillId="35" borderId="0" applyNumberFormat="0" applyProtection="0">
      <alignment horizontal="left"/>
    </xf>
    <xf numFmtId="4" fontId="64" fillId="29" borderId="0" applyNumberFormat="0" applyProtection="0">
      <alignment horizontal="left" indent="1"/>
    </xf>
    <xf numFmtId="4" fontId="65" fillId="30" borderId="0" applyNumberFormat="0" applyProtection="0"/>
    <xf numFmtId="0" fontId="6" fillId="0" borderId="0"/>
    <xf numFmtId="4" fontId="22" fillId="35" borderId="0" applyNumberFormat="0" applyProtection="0">
      <alignment horizontal="left"/>
    </xf>
    <xf numFmtId="4" fontId="23" fillId="29" borderId="0" applyNumberFormat="0" applyProtection="0">
      <alignment horizontal="left" indent="1"/>
    </xf>
    <xf numFmtId="4" fontId="13" fillId="30" borderId="0" applyNumberFormat="0" applyProtection="0"/>
    <xf numFmtId="4" fontId="10" fillId="26" borderId="0" applyNumberFormat="0" applyProtection="0">
      <alignment horizontal="left" indent="1"/>
    </xf>
    <xf numFmtId="4" fontId="8" fillId="20" borderId="11" applyNumberFormat="0" applyProtection="0"/>
    <xf numFmtId="0" fontId="10" fillId="20" borderId="11" applyNumberFormat="0" applyProtection="0">
      <alignment horizontal="left" vertical="top"/>
    </xf>
    <xf numFmtId="4" fontId="10" fillId="0" borderId="11" applyNumberFormat="0" applyProtection="0">
      <alignment horizontal="left" vertical="center" indent="1"/>
    </xf>
    <xf numFmtId="4" fontId="10" fillId="0" borderId="11" applyNumberFormat="0" applyProtection="0">
      <alignment horizontal="right" vertical="center"/>
    </xf>
    <xf numFmtId="4" fontId="8" fillId="19" borderId="11" applyNumberFormat="0" applyProtection="0">
      <alignment horizontal="left" vertical="center" indent="1"/>
    </xf>
    <xf numFmtId="43" fontId="6" fillId="0" borderId="0" applyFont="0" applyFill="0" applyBorder="0" applyAlignment="0" applyProtection="0"/>
    <xf numFmtId="44" fontId="6" fillId="0" borderId="0" applyFont="0" applyFill="0" applyBorder="0" applyAlignment="0" applyProtection="0"/>
    <xf numFmtId="0" fontId="6" fillId="0" borderId="0"/>
    <xf numFmtId="4" fontId="8" fillId="19" borderId="11" applyNumberFormat="0" applyProtection="0">
      <alignment horizontal="left" vertical="center" indent="1"/>
    </xf>
    <xf numFmtId="4" fontId="8" fillId="20" borderId="11" applyNumberFormat="0" applyProtection="0"/>
    <xf numFmtId="4" fontId="10" fillId="26" borderId="0" applyNumberFormat="0" applyProtection="0">
      <alignment horizontal="left" indent="1"/>
    </xf>
    <xf numFmtId="4" fontId="23" fillId="29" borderId="0" applyNumberFormat="0" applyProtection="0">
      <alignment horizontal="left" indent="1"/>
    </xf>
    <xf numFmtId="4" fontId="13" fillId="30" borderId="0" applyNumberFormat="0" applyProtection="0"/>
    <xf numFmtId="4" fontId="10" fillId="0" borderId="11" applyNumberFormat="0" applyProtection="0">
      <alignment horizontal="right" vertical="center"/>
    </xf>
    <xf numFmtId="4" fontId="10" fillId="0" borderId="11" applyNumberFormat="0" applyProtection="0">
      <alignment horizontal="left" vertical="center" indent="1"/>
    </xf>
    <xf numFmtId="0" fontId="10" fillId="20" borderId="11" applyNumberFormat="0" applyProtection="0">
      <alignment horizontal="left" vertical="top"/>
    </xf>
    <xf numFmtId="4" fontId="22" fillId="35" borderId="0" applyNumberFormat="0" applyProtection="0">
      <alignment horizontal="left"/>
    </xf>
    <xf numFmtId="9" fontId="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0" fontId="66" fillId="0" borderId="0"/>
    <xf numFmtId="0" fontId="66" fillId="0" borderId="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70" fillId="61" borderId="0" applyNumberFormat="0" applyBorder="0" applyAlignment="0" applyProtection="0"/>
    <xf numFmtId="0" fontId="71" fillId="62" borderId="36" applyNumberFormat="0" applyAlignment="0" applyProtection="0"/>
    <xf numFmtId="0" fontId="72" fillId="63" borderId="37" applyNumberFormat="0" applyAlignment="0" applyProtection="0"/>
    <xf numFmtId="0" fontId="73"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 fontId="74" fillId="0" borderId="0"/>
    <xf numFmtId="41"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75" fillId="0" borderId="0"/>
    <xf numFmtId="0" fontId="75" fillId="0" borderId="0"/>
    <xf numFmtId="3" fontId="76" fillId="0" borderId="0" applyFont="0" applyFill="0" applyBorder="0" applyAlignment="0" applyProtection="0"/>
    <xf numFmtId="0" fontId="75" fillId="0" borderId="0"/>
    <xf numFmtId="5" fontId="75" fillId="0" borderId="0"/>
    <xf numFmtId="0" fontId="75" fillId="0" borderId="0"/>
    <xf numFmtId="0" fontId="76" fillId="0" borderId="0" applyFont="0" applyFill="0" applyBorder="0" applyAlignment="0" applyProtection="0"/>
    <xf numFmtId="0" fontId="77" fillId="0" borderId="0" applyNumberFormat="0" applyFill="0" applyBorder="0" applyAlignment="0" applyProtection="0"/>
    <xf numFmtId="0" fontId="78" fillId="0" borderId="0" applyFont="0" applyFill="0" applyBorder="0" applyAlignment="0" applyProtection="0">
      <alignment horizontal="left"/>
    </xf>
    <xf numFmtId="0" fontId="79" fillId="64" borderId="0" applyNumberFormat="0" applyBorder="0" applyAlignment="0" applyProtection="0"/>
    <xf numFmtId="38" fontId="17" fillId="65" borderId="0" applyNumberFormat="0" applyBorder="0" applyAlignment="0" applyProtection="0"/>
    <xf numFmtId="0" fontId="80" fillId="0" borderId="0"/>
    <xf numFmtId="0" fontId="28" fillId="0" borderId="38" applyNumberFormat="0" applyAlignment="0" applyProtection="0">
      <alignment horizontal="left" vertical="center"/>
    </xf>
    <xf numFmtId="0" fontId="28" fillId="0" borderId="18">
      <alignment horizontal="left" vertical="center"/>
    </xf>
    <xf numFmtId="0" fontId="81" fillId="0" borderId="39" applyNumberFormat="0" applyFill="0" applyAlignment="0" applyProtection="0"/>
    <xf numFmtId="0" fontId="82" fillId="0" borderId="40" applyNumberFormat="0" applyFill="0" applyAlignment="0" applyProtection="0"/>
    <xf numFmtId="0" fontId="83" fillId="0" borderId="41" applyNumberFormat="0" applyFill="0" applyAlignment="0" applyProtection="0"/>
    <xf numFmtId="0" fontId="83" fillId="0" borderId="0" applyNumberFormat="0" applyFill="0" applyBorder="0" applyAlignment="0" applyProtection="0"/>
    <xf numFmtId="10" fontId="17" fillId="33" borderId="26" applyNumberFormat="0" applyBorder="0" applyAlignment="0" applyProtection="0"/>
    <xf numFmtId="0" fontId="84" fillId="66" borderId="36" applyNumberFormat="0" applyAlignment="0" applyProtection="0"/>
    <xf numFmtId="0" fontId="85" fillId="0" borderId="42" applyNumberFormat="0" applyFill="0" applyAlignment="0" applyProtection="0"/>
    <xf numFmtId="172" fontId="6" fillId="0" borderId="0"/>
    <xf numFmtId="0" fontId="86" fillId="67" borderId="0" applyNumberFormat="0" applyBorder="0" applyAlignment="0" applyProtection="0"/>
    <xf numFmtId="173" fontId="6" fillId="0" borderId="0"/>
    <xf numFmtId="0" fontId="6" fillId="0" borderId="0"/>
    <xf numFmtId="0" fontId="66" fillId="0" borderId="0"/>
    <xf numFmtId="0" fontId="66" fillId="0" borderId="0"/>
    <xf numFmtId="0" fontId="66" fillId="0" borderId="0"/>
    <xf numFmtId="0" fontId="66" fillId="0" borderId="0"/>
    <xf numFmtId="0" fontId="6" fillId="0" borderId="0"/>
    <xf numFmtId="0" fontId="6" fillId="0" borderId="0"/>
    <xf numFmtId="0" fontId="6" fillId="0" borderId="0"/>
    <xf numFmtId="0" fontId="66" fillId="0" borderId="0"/>
    <xf numFmtId="0" fontId="66" fillId="0" borderId="0"/>
    <xf numFmtId="37" fontId="75" fillId="0" borderId="0"/>
    <xf numFmtId="0" fontId="5" fillId="68" borderId="43" applyNumberFormat="0" applyFont="0" applyAlignment="0" applyProtection="0"/>
    <xf numFmtId="0" fontId="87" fillId="62" borderId="44" applyNumberFormat="0" applyAlignment="0" applyProtection="0"/>
    <xf numFmtId="0" fontId="75" fillId="0" borderId="0"/>
    <xf numFmtId="0" fontId="75" fillId="0" borderId="0"/>
    <xf numFmtId="10" fontId="6" fillId="0" borderId="0" applyFont="0" applyFill="0" applyBorder="0" applyAlignment="0" applyProtection="0"/>
    <xf numFmtId="9" fontId="88" fillId="0" borderId="0" applyFont="0" applyFill="0" applyBorder="0" applyAlignment="0" applyProtection="0"/>
    <xf numFmtId="9" fontId="66" fillId="0" borderId="0" applyFont="0" applyFill="0" applyBorder="0" applyAlignment="0" applyProtection="0"/>
    <xf numFmtId="9" fontId="89" fillId="0" borderId="0"/>
    <xf numFmtId="4" fontId="11" fillId="27" borderId="0" applyNumberFormat="0" applyProtection="0">
      <alignment horizontal="left" vertical="center" indent="1"/>
    </xf>
    <xf numFmtId="4" fontId="11" fillId="27" borderId="0" applyNumberFormat="0" applyProtection="0">
      <alignment horizontal="left" vertical="center" indent="1"/>
    </xf>
    <xf numFmtId="4" fontId="11" fillId="27" borderId="0" applyNumberFormat="0" applyProtection="0">
      <alignment horizontal="left" vertical="center" indent="1"/>
    </xf>
    <xf numFmtId="4" fontId="11" fillId="27" borderId="0" applyNumberFormat="0" applyProtection="0">
      <alignment horizontal="left" vertical="center" indent="1"/>
    </xf>
    <xf numFmtId="4" fontId="23" fillId="29" borderId="0" applyNumberFormat="0" applyProtection="0">
      <alignment horizontal="left" indent="1"/>
    </xf>
    <xf numFmtId="4" fontId="23" fillId="29" borderId="0" applyNumberFormat="0" applyProtection="0">
      <alignment horizontal="left" indent="1"/>
    </xf>
    <xf numFmtId="4" fontId="13" fillId="30" borderId="0" applyNumberFormat="0" applyProtection="0"/>
    <xf numFmtId="4" fontId="13" fillId="30" borderId="0" applyNumberFormat="0" applyProtection="0"/>
    <xf numFmtId="0" fontId="6" fillId="27" borderId="11" applyNumberFormat="0" applyProtection="0">
      <alignment horizontal="left" vertical="center" indent="1"/>
    </xf>
    <xf numFmtId="0" fontId="6" fillId="27" borderId="11" applyNumberFormat="0" applyProtection="0">
      <alignment horizontal="left" vertical="center" indent="1"/>
    </xf>
    <xf numFmtId="0" fontId="6" fillId="27" borderId="11" applyNumberFormat="0" applyProtection="0">
      <alignment horizontal="left" vertical="center" indent="1"/>
    </xf>
    <xf numFmtId="0" fontId="6" fillId="27" borderId="11" applyNumberFormat="0" applyProtection="0">
      <alignment horizontal="left" vertical="center" indent="1"/>
    </xf>
    <xf numFmtId="0" fontId="6" fillId="27" borderId="11" applyNumberFormat="0" applyProtection="0">
      <alignment horizontal="left" vertical="center" indent="1"/>
    </xf>
    <xf numFmtId="0" fontId="6" fillId="27" borderId="11" applyNumberFormat="0" applyProtection="0">
      <alignment horizontal="left" vertical="top" indent="1"/>
    </xf>
    <xf numFmtId="0" fontId="6" fillId="27" borderId="11" applyNumberFormat="0" applyProtection="0">
      <alignment horizontal="left" vertical="top" indent="1"/>
    </xf>
    <xf numFmtId="0" fontId="6" fillId="27" borderId="11" applyNumberFormat="0" applyProtection="0">
      <alignment horizontal="left" vertical="top" indent="1"/>
    </xf>
    <xf numFmtId="0" fontId="6" fillId="27" borderId="11" applyNumberFormat="0" applyProtection="0">
      <alignment horizontal="left" vertical="top" indent="1"/>
    </xf>
    <xf numFmtId="0" fontId="6" fillId="27" borderId="11" applyNumberFormat="0" applyProtection="0">
      <alignment horizontal="left" vertical="top"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31" borderId="11" applyNumberFormat="0" applyProtection="0">
      <alignment horizontal="left" vertical="center" indent="1"/>
    </xf>
    <xf numFmtId="0" fontId="6" fillId="31" borderId="11" applyNumberFormat="0" applyProtection="0">
      <alignment horizontal="left" vertical="center" indent="1"/>
    </xf>
    <xf numFmtId="0" fontId="6" fillId="31" borderId="11" applyNumberFormat="0" applyProtection="0">
      <alignment horizontal="left" vertical="center" indent="1"/>
    </xf>
    <xf numFmtId="0" fontId="6" fillId="31" borderId="11" applyNumberFormat="0" applyProtection="0">
      <alignment horizontal="left" vertical="center" indent="1"/>
    </xf>
    <xf numFmtId="0" fontId="6" fillId="31" borderId="11" applyNumberFormat="0" applyProtection="0">
      <alignment horizontal="left" vertical="center" indent="1"/>
    </xf>
    <xf numFmtId="0" fontId="6" fillId="31" borderId="11" applyNumberFormat="0" applyProtection="0">
      <alignment horizontal="left" vertical="top" indent="1"/>
    </xf>
    <xf numFmtId="0" fontId="6" fillId="31" borderId="11" applyNumberFormat="0" applyProtection="0">
      <alignment horizontal="left" vertical="top" indent="1"/>
    </xf>
    <xf numFmtId="0" fontId="6" fillId="31" borderId="11" applyNumberFormat="0" applyProtection="0">
      <alignment horizontal="left" vertical="top" indent="1"/>
    </xf>
    <xf numFmtId="0" fontId="6" fillId="31" borderId="11" applyNumberFormat="0" applyProtection="0">
      <alignment horizontal="left" vertical="top" indent="1"/>
    </xf>
    <xf numFmtId="0" fontId="6" fillId="31" borderId="11" applyNumberFormat="0" applyProtection="0">
      <alignment horizontal="left" vertical="top" indent="1"/>
    </xf>
    <xf numFmtId="0" fontId="6" fillId="32" borderId="11" applyNumberFormat="0" applyProtection="0">
      <alignment horizontal="left" vertical="center" indent="1"/>
    </xf>
    <xf numFmtId="0" fontId="6" fillId="32" borderId="11" applyNumberFormat="0" applyProtection="0">
      <alignment horizontal="left" vertical="center" indent="1"/>
    </xf>
    <xf numFmtId="0" fontId="6" fillId="32" borderId="11" applyNumberFormat="0" applyProtection="0">
      <alignment horizontal="left" vertical="center" indent="1"/>
    </xf>
    <xf numFmtId="0" fontId="6" fillId="32" borderId="11" applyNumberFormat="0" applyProtection="0">
      <alignment horizontal="left" vertical="center" indent="1"/>
    </xf>
    <xf numFmtId="0" fontId="6" fillId="32" borderId="11" applyNumberFormat="0" applyProtection="0">
      <alignment horizontal="left" vertical="center" indent="1"/>
    </xf>
    <xf numFmtId="0" fontId="6" fillId="32" borderId="11" applyNumberFormat="0" applyProtection="0">
      <alignment horizontal="left" vertical="top" indent="1"/>
    </xf>
    <xf numFmtId="0" fontId="6" fillId="32" borderId="11" applyNumberFormat="0" applyProtection="0">
      <alignment horizontal="left" vertical="top" indent="1"/>
    </xf>
    <xf numFmtId="0" fontId="6" fillId="32" borderId="11" applyNumberFormat="0" applyProtection="0">
      <alignment horizontal="left" vertical="top" indent="1"/>
    </xf>
    <xf numFmtId="0" fontId="6" fillId="32" borderId="11" applyNumberFormat="0" applyProtection="0">
      <alignment horizontal="left" vertical="top" indent="1"/>
    </xf>
    <xf numFmtId="0" fontId="6" fillId="32" borderId="11" applyNumberFormat="0" applyProtection="0">
      <alignment horizontal="left" vertical="top" indent="1"/>
    </xf>
    <xf numFmtId="4" fontId="10" fillId="0" borderId="11" applyNumberFormat="0" applyProtection="0">
      <alignment horizontal="left" vertical="center" indent="1"/>
    </xf>
    <xf numFmtId="4" fontId="22" fillId="35" borderId="0" applyNumberFormat="0" applyProtection="0">
      <alignment horizontal="left"/>
    </xf>
    <xf numFmtId="4" fontId="22" fillId="35" borderId="0" applyNumberFormat="0" applyProtection="0">
      <alignment horizontal="left"/>
    </xf>
    <xf numFmtId="37" fontId="90" fillId="69" borderId="0" applyNumberFormat="0" applyFont="0" applyBorder="0" applyAlignment="0" applyProtection="0"/>
    <xf numFmtId="174" fontId="6" fillId="0" borderId="30">
      <alignment horizontal="justify" vertical="top" wrapText="1"/>
    </xf>
    <xf numFmtId="0" fontId="91" fillId="0" borderId="0" applyNumberFormat="0" applyFill="0" applyBorder="0" applyAlignment="0" applyProtection="0"/>
    <xf numFmtId="0" fontId="18" fillId="0" borderId="26">
      <alignment horizontal="center" vertical="center" wrapText="1"/>
    </xf>
    <xf numFmtId="0" fontId="68" fillId="0" borderId="45" applyNumberFormat="0" applyFill="0" applyAlignment="0" applyProtection="0"/>
    <xf numFmtId="0" fontId="75" fillId="0" borderId="46"/>
    <xf numFmtId="175" fontId="92" fillId="0" borderId="0">
      <alignment horizontal="left"/>
    </xf>
    <xf numFmtId="0" fontId="75" fillId="0" borderId="47"/>
    <xf numFmtId="0" fontId="67" fillId="0" borderId="0" applyNumberFormat="0" applyFill="0" applyBorder="0" applyAlignment="0" applyProtection="0"/>
    <xf numFmtId="4" fontId="93" fillId="35" borderId="0" applyNumberFormat="0" applyProtection="0">
      <alignment horizontal="left"/>
    </xf>
    <xf numFmtId="4" fontId="94" fillId="29" borderId="0" applyNumberFormat="0" applyProtection="0">
      <alignment horizontal="left" indent="1"/>
    </xf>
    <xf numFmtId="4" fontId="95" fillId="30" borderId="0" applyNumberForma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 fontId="10" fillId="26" borderId="0" applyNumberFormat="0" applyProtection="0">
      <alignment horizontal="left" vertical="center" indent="1"/>
    </xf>
    <xf numFmtId="0" fontId="84" fillId="66" borderId="36" applyNumberFormat="0" applyAlignment="0" applyProtection="0"/>
    <xf numFmtId="0" fontId="25" fillId="0" borderId="0" applyNumberFormat="0" applyFill="0" applyBorder="0" applyAlignment="0">
      <protection locked="0"/>
    </xf>
    <xf numFmtId="4" fontId="8" fillId="19" borderId="11" applyNumberFormat="0" applyProtection="0">
      <alignment horizontal="left" vertical="center" indent="1"/>
    </xf>
    <xf numFmtId="0" fontId="41" fillId="0" borderId="0" applyNumberFormat="0" applyFill="0" applyBorder="0" applyAlignment="0" applyProtection="0"/>
    <xf numFmtId="4" fontId="8" fillId="20" borderId="11" applyNumberFormat="0" applyProtection="0"/>
    <xf numFmtId="0" fontId="82" fillId="0" borderId="40" applyNumberFormat="0" applyFill="0" applyAlignment="0" applyProtection="0"/>
    <xf numFmtId="0" fontId="40" fillId="0" borderId="4" applyNumberFormat="0" applyFill="0" applyAlignment="0" applyProtection="0"/>
    <xf numFmtId="0" fontId="81" fillId="0" borderId="39" applyNumberFormat="0" applyFill="0" applyAlignment="0" applyProtection="0"/>
    <xf numFmtId="0" fontId="39" fillId="0" borderId="3" applyNumberFormat="0" applyFill="0" applyAlignment="0" applyProtection="0"/>
    <xf numFmtId="0" fontId="79" fillId="64" borderId="0" applyNumberFormat="0" applyBorder="0" applyAlignment="0" applyProtection="0"/>
    <xf numFmtId="0" fontId="38" fillId="17" borderId="0" applyNumberFormat="0" applyBorder="0" applyAlignment="0" applyProtection="0"/>
    <xf numFmtId="4" fontId="10" fillId="26" borderId="0" applyNumberFormat="0" applyProtection="0">
      <alignment horizontal="left" indent="1"/>
    </xf>
    <xf numFmtId="4" fontId="97" fillId="27" borderId="0" applyNumberFormat="0" applyProtection="0">
      <alignment horizontal="left" vertical="center" indent="1"/>
    </xf>
    <xf numFmtId="0" fontId="71" fillId="62" borderId="36" applyNumberFormat="0" applyAlignment="0" applyProtection="0"/>
    <xf numFmtId="4" fontId="99" fillId="29" borderId="0" applyNumberFormat="0" applyProtection="0">
      <alignment horizontal="left" indent="1"/>
    </xf>
    <xf numFmtId="4" fontId="98" fillId="30" borderId="0" applyNumberFormat="0" applyProtection="0"/>
    <xf numFmtId="0" fontId="96" fillId="27" borderId="11" applyNumberFormat="0" applyProtection="0">
      <alignment horizontal="left" vertical="center" indent="1"/>
    </xf>
    <xf numFmtId="0" fontId="96" fillId="27" borderId="11" applyNumberFormat="0" applyProtection="0">
      <alignment horizontal="left" vertical="top" indent="1"/>
    </xf>
    <xf numFmtId="0" fontId="96" fillId="20" borderId="11" applyNumberFormat="0" applyProtection="0">
      <alignment horizontal="left" vertical="center" indent="1"/>
    </xf>
    <xf numFmtId="0" fontId="96" fillId="20" borderId="11" applyNumberFormat="0" applyProtection="0">
      <alignment horizontal="left" vertical="top" indent="1"/>
    </xf>
    <xf numFmtId="0" fontId="96" fillId="31" borderId="11" applyNumberFormat="0" applyProtection="0">
      <alignment horizontal="left" vertical="center" indent="1"/>
    </xf>
    <xf numFmtId="0" fontId="96" fillId="31" borderId="11" applyNumberFormat="0" applyProtection="0">
      <alignment horizontal="left" vertical="top" indent="1"/>
    </xf>
    <xf numFmtId="0" fontId="96" fillId="32" borderId="11" applyNumberFormat="0" applyProtection="0">
      <alignment horizontal="left" vertical="center" indent="1"/>
    </xf>
    <xf numFmtId="0" fontId="96" fillId="32" borderId="11" applyNumberFormat="0" applyProtection="0">
      <alignment horizontal="left" vertical="top" indent="1"/>
    </xf>
    <xf numFmtId="0" fontId="31" fillId="6" borderId="0" applyNumberFormat="0" applyBorder="0" applyAlignment="0" applyProtection="0"/>
    <xf numFmtId="0" fontId="3" fillId="45" borderId="0" applyNumberFormat="0" applyBorder="0" applyAlignment="0" applyProtection="0"/>
    <xf numFmtId="0" fontId="31" fillId="7" borderId="0" applyNumberFormat="0" applyBorder="0" applyAlignment="0" applyProtection="0"/>
    <xf numFmtId="4" fontId="10" fillId="0" borderId="11" applyNumberFormat="0" applyProtection="0">
      <alignment horizontal="right" vertical="center"/>
    </xf>
    <xf numFmtId="4" fontId="10" fillId="0" borderId="11" applyNumberFormat="0" applyProtection="0">
      <alignment horizontal="left" vertical="center" indent="1"/>
    </xf>
    <xf numFmtId="0" fontId="10" fillId="20" borderId="11" applyNumberFormat="0" applyProtection="0">
      <alignment horizontal="left" vertical="top"/>
    </xf>
    <xf numFmtId="4" fontId="100" fillId="35" borderId="0" applyNumberFormat="0" applyProtection="0">
      <alignment horizontal="left"/>
    </xf>
    <xf numFmtId="0" fontId="33" fillId="14"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7"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1" applyNumberFormat="0" applyAlignment="0" applyProtection="0"/>
    <xf numFmtId="0" fontId="35" fillId="16" borderId="2" applyNumberFormat="0" applyAlignment="0" applyProtection="0"/>
    <xf numFmtId="0" fontId="96" fillId="31" borderId="11" applyNumberFormat="0" applyProtection="0">
      <alignment horizontal="left" vertical="top" indent="1"/>
    </xf>
    <xf numFmtId="0" fontId="34" fillId="15" borderId="1" applyNumberFormat="0" applyAlignment="0" applyProtection="0"/>
    <xf numFmtId="43" fontId="6" fillId="0" borderId="0" applyFont="0" applyFill="0" applyBorder="0" applyAlignment="0" applyProtection="0"/>
    <xf numFmtId="0" fontId="96" fillId="27" borderId="11" applyNumberFormat="0" applyProtection="0">
      <alignment horizontal="left" vertical="top" indent="1"/>
    </xf>
    <xf numFmtId="4" fontId="13" fillId="30" borderId="0" applyNumberFormat="0" applyProtection="0"/>
    <xf numFmtId="4" fontId="13" fillId="0" borderId="0" applyNumberFormat="0" applyProtection="0">
      <alignment horizontal="left" vertical="center" indent="1"/>
    </xf>
    <xf numFmtId="0" fontId="37" fillId="0" borderId="0" applyNumberFormat="0" applyFill="0" applyBorder="0" applyAlignment="0" applyProtection="0"/>
    <xf numFmtId="4" fontId="23" fillId="29" borderId="0" applyNumberFormat="0" applyProtection="0">
      <alignment horizontal="left" indent="1"/>
    </xf>
    <xf numFmtId="0" fontId="38" fillId="17"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25" fillId="0" borderId="0" applyNumberFormat="0" applyFill="0" applyBorder="0" applyAlignment="0">
      <protection locked="0"/>
    </xf>
    <xf numFmtId="0" fontId="42" fillId="0" borderId="6" applyNumberFormat="0" applyFill="0" applyAlignment="0" applyProtection="0"/>
    <xf numFmtId="4" fontId="10" fillId="26" borderId="0" applyNumberFormat="0" applyProtection="0">
      <alignment horizontal="left" vertical="center" indent="1"/>
    </xf>
    <xf numFmtId="0" fontId="43" fillId="7" borderId="0" applyNumberFormat="0" applyBorder="0" applyAlignment="0" applyProtection="0"/>
    <xf numFmtId="4" fontId="10" fillId="26" borderId="0" applyNumberFormat="0" applyProtection="0">
      <alignment horizontal="left" indent="1"/>
    </xf>
    <xf numFmtId="0" fontId="17" fillId="0" borderId="7" applyNumberFormat="0" applyBorder="0" applyAlignment="0"/>
    <xf numFmtId="0" fontId="6" fillId="0" borderId="0"/>
    <xf numFmtId="4" fontId="8" fillId="19" borderId="11" applyNumberFormat="0" applyProtection="0">
      <alignment horizontal="left" vertical="center" indent="1"/>
    </xf>
    <xf numFmtId="0" fontId="44" fillId="4" borderId="8" applyNumberFormat="0" applyFont="0" applyAlignment="0" applyProtection="0"/>
    <xf numFmtId="0" fontId="45" fillId="15" borderId="9" applyNumberFormat="0" applyAlignment="0" applyProtection="0"/>
    <xf numFmtId="0" fontId="86" fillId="67" borderId="0" applyNumberFormat="0" applyBorder="0" applyAlignment="0" applyProtection="0"/>
    <xf numFmtId="0" fontId="32" fillId="13" borderId="0" applyNumberFormat="0" applyBorder="0" applyAlignment="0" applyProtection="0"/>
    <xf numFmtId="0" fontId="32" fillId="9" borderId="0" applyNumberFormat="0" applyBorder="0" applyAlignment="0" applyProtection="0"/>
    <xf numFmtId="4" fontId="8" fillId="19" borderId="11" applyNumberFormat="0" applyProtection="0">
      <alignment vertical="center"/>
    </xf>
    <xf numFmtId="4" fontId="8" fillId="19" borderId="11" applyNumberFormat="0" applyProtection="0">
      <alignment horizontal="left" vertical="center" indent="1"/>
    </xf>
    <xf numFmtId="0" fontId="32" fillId="12" borderId="0" applyNumberFormat="0" applyBorder="0" applyAlignment="0" applyProtection="0"/>
    <xf numFmtId="4" fontId="8" fillId="20" borderId="12" applyNumberFormat="0" applyProtection="0">
      <alignment vertical="center"/>
    </xf>
    <xf numFmtId="4" fontId="8" fillId="20" borderId="11" applyNumberFormat="0" applyProtection="0"/>
    <xf numFmtId="0" fontId="41" fillId="0" borderId="5" applyNumberFormat="0" applyFill="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1" fillId="7" borderId="0" applyNumberFormat="0" applyBorder="0" applyAlignment="0" applyProtection="0"/>
    <xf numFmtId="4" fontId="10" fillId="26" borderId="0" applyNumberFormat="0" applyProtection="0">
      <alignment horizontal="left" vertical="center" indent="1"/>
    </xf>
    <xf numFmtId="4" fontId="10" fillId="26" borderId="0" applyNumberFormat="0" applyProtection="0">
      <alignment horizontal="left" indent="1"/>
    </xf>
    <xf numFmtId="0" fontId="37" fillId="0" borderId="0" applyNumberFormat="0" applyFill="0" applyBorder="0" applyAlignment="0" applyProtection="0"/>
    <xf numFmtId="0" fontId="31" fillId="6" borderId="0" applyNumberFormat="0" applyBorder="0" applyAlignment="0" applyProtection="0"/>
    <xf numFmtId="4" fontId="12" fillId="0" borderId="0" applyNumberFormat="0" applyProtection="0">
      <alignment horizontal="left" vertical="center" indent="1"/>
    </xf>
    <xf numFmtId="4" fontId="23" fillId="29" borderId="0" applyNumberFormat="0" applyProtection="0">
      <alignment horizontal="left" indent="1"/>
    </xf>
    <xf numFmtId="4" fontId="23" fillId="29" borderId="0" applyNumberFormat="0" applyProtection="0">
      <alignment horizontal="left" indent="1"/>
    </xf>
    <xf numFmtId="4" fontId="13" fillId="0" borderId="0" applyNumberFormat="0" applyProtection="0">
      <alignment horizontal="left" vertical="center" indent="1"/>
    </xf>
    <xf numFmtId="4" fontId="13" fillId="30" borderId="0" applyNumberFormat="0" applyProtection="0"/>
    <xf numFmtId="4" fontId="13" fillId="30" borderId="0" applyNumberFormat="0" applyProtection="0"/>
    <xf numFmtId="0" fontId="69" fillId="59" borderId="0" applyNumberFormat="0" applyBorder="0" applyAlignment="0" applyProtection="0"/>
    <xf numFmtId="0" fontId="32" fillId="10" borderId="0" applyNumberFormat="0" applyBorder="0" applyAlignment="0" applyProtection="0"/>
    <xf numFmtId="0" fontId="69" fillId="54" borderId="0" applyNumberFormat="0" applyBorder="0" applyAlignment="0" applyProtection="0"/>
    <xf numFmtId="0" fontId="32" fillId="7" borderId="0" applyNumberFormat="0" applyBorder="0" applyAlignment="0" applyProtection="0"/>
    <xf numFmtId="0" fontId="69" fillId="49" borderId="0" applyNumberFormat="0" applyBorder="0" applyAlignment="0" applyProtection="0"/>
    <xf numFmtId="0" fontId="31" fillId="2" borderId="0" applyNumberFormat="0" applyBorder="0" applyAlignment="0" applyProtection="0"/>
    <xf numFmtId="4" fontId="10" fillId="34" borderId="14" applyNumberFormat="0" applyProtection="0">
      <alignment horizontal="right" vertical="center"/>
    </xf>
    <xf numFmtId="4" fontId="10" fillId="0" borderId="11" applyNumberFormat="0" applyProtection="0">
      <alignment horizontal="right" vertical="center"/>
    </xf>
    <xf numFmtId="0" fontId="31" fillId="3" borderId="0" applyNumberFormat="0" applyBorder="0" applyAlignment="0" applyProtection="0"/>
    <xf numFmtId="4" fontId="10" fillId="34" borderId="11" applyNumberFormat="0" applyProtection="0">
      <alignment horizontal="left" vertical="center" indent="1"/>
    </xf>
    <xf numFmtId="4" fontId="10" fillId="0" borderId="11" applyNumberFormat="0" applyProtection="0">
      <alignment horizontal="left" vertical="center" indent="1"/>
    </xf>
    <xf numFmtId="0" fontId="3" fillId="42" borderId="0" applyNumberFormat="0" applyBorder="0" applyAlignment="0" applyProtection="0"/>
    <xf numFmtId="0" fontId="10" fillId="20" borderId="11" applyNumberFormat="0" applyProtection="0">
      <alignment horizontal="center" vertical="top"/>
    </xf>
    <xf numFmtId="0" fontId="10" fillId="20" borderId="11" applyNumberFormat="0" applyProtection="0">
      <alignment horizontal="left" vertical="top"/>
    </xf>
    <xf numFmtId="0" fontId="3" fillId="41" borderId="0" applyNumberFormat="0" applyBorder="0" applyAlignment="0" applyProtection="0"/>
    <xf numFmtId="4" fontId="15" fillId="0" borderId="0" applyNumberFormat="0" applyProtection="0">
      <alignment horizontal="left" vertical="center"/>
    </xf>
    <xf numFmtId="4" fontId="22" fillId="35" borderId="0" applyNumberFormat="0" applyProtection="0">
      <alignment horizontal="left"/>
    </xf>
    <xf numFmtId="4" fontId="22" fillId="35" borderId="0" applyNumberFormat="0" applyProtection="0">
      <alignment horizontal="left"/>
    </xf>
    <xf numFmtId="0" fontId="18" fillId="0" borderId="0" applyNumberFormat="0" applyFill="0" applyBorder="0">
      <alignment horizontal="center" wrapText="1"/>
    </xf>
    <xf numFmtId="0" fontId="18" fillId="0" borderId="0" applyNumberFormat="0" applyFill="0" applyBorder="0">
      <alignment horizontal="center" wrapText="1"/>
    </xf>
    <xf numFmtId="0" fontId="46" fillId="0" borderId="0" applyNumberFormat="0" applyFill="0" applyBorder="0" applyAlignment="0" applyProtection="0"/>
    <xf numFmtId="0" fontId="47" fillId="0" borderId="15" applyNumberFormat="0" applyFill="0" applyAlignment="0" applyProtection="0"/>
    <xf numFmtId="37" fontId="17" fillId="19" borderId="0" applyNumberFormat="0" applyBorder="0" applyAlignment="0" applyProtection="0"/>
    <xf numFmtId="0" fontId="31" fillId="2" borderId="0" applyNumberFormat="0" applyBorder="0" applyAlignment="0" applyProtection="0"/>
    <xf numFmtId="0" fontId="48" fillId="0" borderId="0" applyNumberFormat="0" applyFill="0" applyBorder="0" applyAlignment="0" applyProtection="0"/>
    <xf numFmtId="0" fontId="83"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 fontId="13" fillId="30" borderId="0" applyNumberFormat="0" applyProtection="0"/>
    <xf numFmtId="0" fontId="6" fillId="31" borderId="11" applyNumberFormat="0" applyProtection="0">
      <alignment horizontal="left" vertical="center" indent="1"/>
    </xf>
    <xf numFmtId="43" fontId="6" fillId="0" borderId="0" applyFont="0" applyFill="0" applyBorder="0" applyAlignment="0" applyProtection="0"/>
    <xf numFmtId="4" fontId="22" fillId="35" borderId="0" applyNumberFormat="0" applyProtection="0">
      <alignment horizontal="left"/>
    </xf>
    <xf numFmtId="4" fontId="23" fillId="29" borderId="0" applyNumberFormat="0" applyProtection="0">
      <alignment horizontal="left" indent="1"/>
    </xf>
    <xf numFmtId="4" fontId="13" fillId="30" borderId="0" applyNumberFormat="0" applyProtection="0"/>
    <xf numFmtId="4" fontId="8" fillId="19" borderId="11" applyNumberFormat="0" applyProtection="0">
      <alignment vertical="center"/>
    </xf>
    <xf numFmtId="0" fontId="69" fillId="60" borderId="0" applyNumberFormat="0" applyBorder="0" applyAlignment="0" applyProtection="0"/>
    <xf numFmtId="0" fontId="77" fillId="0" borderId="0" applyNumberFormat="0" applyFill="0" applyBorder="0" applyAlignment="0" applyProtection="0"/>
    <xf numFmtId="0" fontId="83" fillId="0" borderId="41" applyNumberFormat="0" applyFill="0" applyAlignment="0" applyProtection="0"/>
    <xf numFmtId="0" fontId="31" fillId="6" borderId="0" applyNumberFormat="0" applyBorder="0" applyAlignment="0" applyProtection="0"/>
    <xf numFmtId="0" fontId="3" fillId="44" borderId="0" applyNumberFormat="0" applyBorder="0" applyAlignment="0" applyProtection="0"/>
    <xf numFmtId="0" fontId="96" fillId="31" borderId="11" applyNumberFormat="0" applyProtection="0">
      <alignment horizontal="left" vertical="center" indent="1"/>
    </xf>
    <xf numFmtId="4" fontId="13" fillId="30" borderId="0" applyNumberFormat="0" applyProtection="0"/>
    <xf numFmtId="0" fontId="45" fillId="15" borderId="9" applyNumberFormat="0" applyAlignment="0" applyProtection="0"/>
    <xf numFmtId="0" fontId="34" fillId="15" borderId="1" applyNumberFormat="0" applyAlignment="0" applyProtection="0"/>
    <xf numFmtId="0" fontId="3" fillId="4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42" fillId="0" borderId="6" applyNumberFormat="0" applyFill="0" applyAlignment="0" applyProtection="0"/>
    <xf numFmtId="0" fontId="3" fillId="0" borderId="0"/>
    <xf numFmtId="9" fontId="6" fillId="0" borderId="0" applyFont="0" applyFill="0" applyBorder="0" applyAlignment="0" applyProtection="0"/>
    <xf numFmtId="0" fontId="6" fillId="20" borderId="11" applyNumberFormat="0" applyProtection="0">
      <alignment horizontal="left" vertical="top" indent="1"/>
    </xf>
    <xf numFmtId="0" fontId="87" fillId="62" borderId="44" applyNumberFormat="0" applyAlignment="0" applyProtection="0"/>
    <xf numFmtId="4" fontId="8" fillId="20" borderId="11" applyNumberForma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70" fillId="61" borderId="0" applyNumberFormat="0" applyBorder="0" applyAlignment="0" applyProtection="0"/>
    <xf numFmtId="0" fontId="71" fillId="62" borderId="36" applyNumberFormat="0" applyAlignment="0" applyProtection="0"/>
    <xf numFmtId="0" fontId="72" fillId="63" borderId="37" applyNumberFormat="0" applyAlignment="0" applyProtection="0"/>
    <xf numFmtId="4" fontId="10" fillId="34" borderId="11" applyNumberFormat="0" applyProtection="0">
      <alignment horizontal="left" vertical="center" indent="1"/>
    </xf>
    <xf numFmtId="4" fontId="10" fillId="34" borderId="14" applyNumberFormat="0" applyProtection="0">
      <alignment horizontal="right" vertical="center"/>
    </xf>
    <xf numFmtId="4" fontId="10" fillId="0" borderId="11" applyNumberFormat="0" applyProtection="0">
      <alignment horizontal="right" vertical="center"/>
    </xf>
    <xf numFmtId="4" fontId="10" fillId="34" borderId="14" applyNumberFormat="0" applyProtection="0">
      <alignment horizontal="right" vertical="center"/>
    </xf>
    <xf numFmtId="0" fontId="6" fillId="32" borderId="11" applyNumberFormat="0" applyProtection="0">
      <alignment horizontal="left" vertical="top" indent="1"/>
    </xf>
    <xf numFmtId="0" fontId="96" fillId="32" borderId="11" applyNumberFormat="0" applyProtection="0">
      <alignment horizontal="left" vertical="top" indent="1"/>
    </xf>
    <xf numFmtId="0" fontId="6" fillId="32" borderId="11" applyNumberFormat="0" applyProtection="0">
      <alignment horizontal="left" vertical="center" indent="1"/>
    </xf>
    <xf numFmtId="0" fontId="96" fillId="32" borderId="11" applyNumberFormat="0" applyProtection="0">
      <alignment horizontal="left" vertical="center" indent="1"/>
    </xf>
    <xf numFmtId="0" fontId="6" fillId="31" borderId="11" applyNumberFormat="0" applyProtection="0">
      <alignment horizontal="left" vertical="top" indent="1"/>
    </xf>
    <xf numFmtId="0" fontId="96" fillId="20" borderId="11" applyNumberFormat="0" applyProtection="0">
      <alignment horizontal="left" vertical="top" indent="1"/>
    </xf>
    <xf numFmtId="0" fontId="6" fillId="20" borderId="11" applyNumberFormat="0" applyProtection="0">
      <alignment horizontal="left" vertical="center" indent="1"/>
    </xf>
    <xf numFmtId="0" fontId="96" fillId="20" borderId="11" applyNumberFormat="0" applyProtection="0">
      <alignment horizontal="left" vertical="center" indent="1"/>
    </xf>
    <xf numFmtId="0" fontId="6" fillId="27" borderId="11" applyNumberFormat="0" applyProtection="0">
      <alignment horizontal="left" vertical="top" indent="1"/>
    </xf>
    <xf numFmtId="0" fontId="6" fillId="27" borderId="11" applyNumberFormat="0" applyProtection="0">
      <alignment horizontal="left" vertical="center" indent="1"/>
    </xf>
    <xf numFmtId="0" fontId="96" fillId="27" borderId="11" applyNumberFormat="0" applyProtection="0">
      <alignment horizontal="left" vertical="center" indent="1"/>
    </xf>
    <xf numFmtId="4" fontId="13" fillId="30" borderId="0" applyNumberFormat="0" applyProtection="0"/>
    <xf numFmtId="4" fontId="13" fillId="0" borderId="0" applyNumberFormat="0" applyProtection="0">
      <alignment horizontal="left" vertical="center" indent="1"/>
    </xf>
    <xf numFmtId="4" fontId="23" fillId="29" borderId="0" applyNumberFormat="0" applyProtection="0">
      <alignment horizontal="left" indent="1"/>
    </xf>
    <xf numFmtId="0" fontId="77" fillId="0" borderId="0" applyNumberFormat="0" applyFill="0" applyBorder="0" applyAlignment="0" applyProtection="0"/>
    <xf numFmtId="4" fontId="23" fillId="29" borderId="0" applyNumberFormat="0" applyProtection="0">
      <alignment horizontal="left" indent="1"/>
    </xf>
    <xf numFmtId="0" fontId="79" fillId="64" borderId="0" applyNumberFormat="0" applyBorder="0" applyAlignment="0" applyProtection="0"/>
    <xf numFmtId="4" fontId="23" fillId="29" borderId="0" applyNumberFormat="0" applyProtection="0">
      <alignment horizontal="left"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81" fillId="0" borderId="39" applyNumberFormat="0" applyFill="0" applyAlignment="0" applyProtection="0"/>
    <xf numFmtId="0" fontId="82" fillId="0" borderId="40" applyNumberFormat="0" applyFill="0" applyAlignment="0" applyProtection="0"/>
    <xf numFmtId="0" fontId="83" fillId="0" borderId="41" applyNumberFormat="0" applyFill="0" applyAlignment="0" applyProtection="0"/>
    <xf numFmtId="0" fontId="83" fillId="0" borderId="0" applyNumberFormat="0" applyFill="0" applyBorder="0" applyAlignment="0" applyProtection="0"/>
    <xf numFmtId="4" fontId="11" fillId="27" borderId="0" applyNumberFormat="0" applyProtection="0">
      <alignment horizontal="left" vertical="center" indent="1"/>
    </xf>
    <xf numFmtId="0" fontId="84" fillId="66" borderId="36" applyNumberFormat="0" applyAlignment="0" applyProtection="0"/>
    <xf numFmtId="0" fontId="85" fillId="0" borderId="42" applyNumberFormat="0" applyFill="0" applyAlignment="0" applyProtection="0"/>
    <xf numFmtId="4" fontId="97" fillId="27" borderId="0" applyNumberFormat="0" applyProtection="0">
      <alignment horizontal="left" vertical="center" indent="1"/>
    </xf>
    <xf numFmtId="0" fontId="86" fillId="67" borderId="0" applyNumberFormat="0" applyBorder="0" applyAlignment="0" applyProtection="0"/>
    <xf numFmtId="4" fontId="8" fillId="20" borderId="12" applyNumberFormat="0" applyProtection="0">
      <alignment vertical="center"/>
    </xf>
    <xf numFmtId="4" fontId="8" fillId="20" borderId="12" applyNumberFormat="0" applyProtection="0">
      <alignment vertical="center"/>
    </xf>
    <xf numFmtId="4" fontId="8" fillId="19" borderId="11" applyNumberFormat="0" applyProtection="0">
      <alignment vertical="center"/>
    </xf>
    <xf numFmtId="9" fontId="6" fillId="0" borderId="0" applyFont="0" applyFill="0" applyBorder="0" applyAlignment="0" applyProtection="0"/>
    <xf numFmtId="0" fontId="3" fillId="68" borderId="43" applyNumberFormat="0" applyFont="0" applyAlignment="0" applyProtection="0"/>
    <xf numFmtId="0" fontId="44" fillId="4" borderId="8" applyNumberFormat="0" applyFont="0" applyAlignment="0" applyProtection="0"/>
    <xf numFmtId="0" fontId="6" fillId="0" borderId="0"/>
    <xf numFmtId="0" fontId="17" fillId="0" borderId="7" applyNumberFormat="0" applyBorder="0" applyAlignment="0"/>
    <xf numFmtId="0" fontId="3" fillId="68" borderId="43" applyNumberFormat="0" applyFont="0" applyAlignment="0" applyProtection="0"/>
    <xf numFmtId="0" fontId="87" fillId="62" borderId="44" applyNumberFormat="0" applyAlignment="0" applyProtection="0"/>
    <xf numFmtId="0" fontId="43" fillId="7" borderId="0" applyNumberFormat="0" applyBorder="0" applyAlignment="0" applyProtection="0"/>
    <xf numFmtId="0" fontId="85" fillId="0" borderId="42" applyNumberFormat="0" applyFill="0" applyAlignment="0" applyProtection="0"/>
    <xf numFmtId="9" fontId="88" fillId="0" borderId="0" applyFont="0" applyFill="0" applyBorder="0" applyAlignment="0" applyProtection="0"/>
    <xf numFmtId="9" fontId="66" fillId="0" borderId="0" applyFont="0" applyFill="0" applyBorder="0" applyAlignment="0" applyProtection="0"/>
    <xf numFmtId="0" fontId="31" fillId="8" borderId="0" applyNumberFormat="0" applyBorder="0" applyAlignment="0" applyProtection="0"/>
    <xf numFmtId="0" fontId="72" fillId="63" borderId="37" applyNumberFormat="0" applyAlignment="0" applyProtection="0"/>
    <xf numFmtId="0" fontId="35" fillId="16" borderId="2" applyNumberFormat="0" applyAlignment="0" applyProtection="0"/>
    <xf numFmtId="0" fontId="70" fillId="61"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1" fillId="7" borderId="0" applyNumberFormat="0" applyBorder="0" applyAlignment="0" applyProtection="0"/>
    <xf numFmtId="0" fontId="32" fillId="9" borderId="0" applyNumberFormat="0" applyBorder="0" applyAlignment="0" applyProtection="0"/>
    <xf numFmtId="0" fontId="69" fillId="58" borderId="0" applyNumberFormat="0" applyBorder="0" applyAlignment="0" applyProtection="0"/>
    <xf numFmtId="0" fontId="32" fillId="12" borderId="0" applyNumberFormat="0" applyBorder="0" applyAlignment="0" applyProtection="0"/>
    <xf numFmtId="0" fontId="31" fillId="3" borderId="0" applyNumberFormat="0" applyBorder="0" applyAlignment="0" applyProtection="0"/>
    <xf numFmtId="0" fontId="69" fillId="57" borderId="0" applyNumberFormat="0" applyBorder="0" applyAlignment="0" applyProtection="0"/>
    <xf numFmtId="0" fontId="32" fillId="11" borderId="0" applyNumberFormat="0" applyBorder="0" applyAlignment="0" applyProtection="0"/>
    <xf numFmtId="0" fontId="69" fillId="56" borderId="0" applyNumberFormat="0" applyBorder="0" applyAlignment="0" applyProtection="0"/>
    <xf numFmtId="0" fontId="31" fillId="6" borderId="0" applyNumberFormat="0" applyBorder="0" applyAlignment="0" applyProtection="0"/>
    <xf numFmtId="0" fontId="69" fillId="55" borderId="0" applyNumberFormat="0" applyBorder="0" applyAlignment="0" applyProtection="0"/>
    <xf numFmtId="0" fontId="32" fillId="9" borderId="0" applyNumberFormat="0" applyBorder="0" applyAlignment="0" applyProtection="0"/>
    <xf numFmtId="0" fontId="31" fillId="4" borderId="0" applyNumberFormat="0" applyBorder="0" applyAlignment="0" applyProtection="0"/>
    <xf numFmtId="0" fontId="32" fillId="3" borderId="0" applyNumberFormat="0" applyBorder="0" applyAlignment="0" applyProtection="0"/>
    <xf numFmtId="0" fontId="69" fillId="53" borderId="0" applyNumberFormat="0" applyBorder="0" applyAlignment="0" applyProtection="0"/>
    <xf numFmtId="0" fontId="32" fillId="9" borderId="0" applyNumberFormat="0" applyBorder="0" applyAlignment="0" applyProtection="0"/>
    <xf numFmtId="0" fontId="31" fillId="5" borderId="0" applyNumberFormat="0" applyBorder="0" applyAlignment="0" applyProtection="0"/>
    <xf numFmtId="0" fontId="69" fillId="52" borderId="0" applyNumberFormat="0" applyBorder="0" applyAlignment="0" applyProtection="0"/>
    <xf numFmtId="0" fontId="32" fillId="6" borderId="0" applyNumberFormat="0" applyBorder="0" applyAlignment="0" applyProtection="0"/>
    <xf numFmtId="0" fontId="69" fillId="51" borderId="0" applyNumberFormat="0" applyBorder="0" applyAlignment="0" applyProtection="0"/>
    <xf numFmtId="0" fontId="31" fillId="2" borderId="0" applyNumberFormat="0" applyBorder="0" applyAlignment="0" applyProtection="0"/>
    <xf numFmtId="0" fontId="69" fillId="50" borderId="0" applyNumberFormat="0" applyBorder="0" applyAlignment="0" applyProtection="0"/>
    <xf numFmtId="0" fontId="32" fillId="3" borderId="0" applyNumberFormat="0" applyBorder="0" applyAlignment="0" applyProtection="0"/>
    <xf numFmtId="0" fontId="31" fillId="4" borderId="0" applyNumberFormat="0" applyBorder="0" applyAlignment="0" applyProtection="0"/>
    <xf numFmtId="0" fontId="32" fillId="9" borderId="0" applyNumberFormat="0" applyBorder="0" applyAlignment="0" applyProtection="0"/>
    <xf numFmtId="0" fontId="3" fillId="48" borderId="0" applyNumberFormat="0" applyBorder="0" applyAlignment="0" applyProtection="0"/>
    <xf numFmtId="0" fontId="31" fillId="7" borderId="0" applyNumberFormat="0" applyBorder="0" applyAlignment="0" applyProtection="0"/>
    <xf numFmtId="0" fontId="31" fillId="3" borderId="0" applyNumberFormat="0" applyBorder="0" applyAlignment="0" applyProtection="0"/>
    <xf numFmtId="0" fontId="3" fillId="47" borderId="0" applyNumberFormat="0" applyBorder="0" applyAlignment="0" applyProtection="0"/>
    <xf numFmtId="0" fontId="31" fillId="8" borderId="0" applyNumberFormat="0" applyBorder="0" applyAlignment="0" applyProtection="0"/>
    <xf numFmtId="0" fontId="3" fillId="46" borderId="0" applyNumberFormat="0" applyBorder="0" applyAlignment="0" applyProtection="0"/>
    <xf numFmtId="0" fontId="3" fillId="40" borderId="0" applyNumberFormat="0" applyBorder="0" applyAlignment="0" applyProtection="0"/>
    <xf numFmtId="0" fontId="31" fillId="2" borderId="0" applyNumberFormat="0" applyBorder="0" applyAlignment="0" applyProtection="0"/>
    <xf numFmtId="0" fontId="3" fillId="39" borderId="0" applyNumberFormat="0" applyBorder="0" applyAlignment="0" applyProtection="0"/>
    <xf numFmtId="0" fontId="31" fillId="4" borderId="0" applyNumberFormat="0" applyBorder="0" applyAlignment="0" applyProtection="0"/>
    <xf numFmtId="0" fontId="91" fillId="0" borderId="0" applyNumberFormat="0" applyFill="0" applyBorder="0" applyAlignment="0" applyProtection="0"/>
    <xf numFmtId="0" fontId="3" fillId="38" borderId="0" applyNumberFormat="0" applyBorder="0" applyAlignment="0" applyProtection="0"/>
    <xf numFmtId="0" fontId="68" fillId="0" borderId="45" applyNumberFormat="0" applyFill="0" applyAlignment="0" applyProtection="0"/>
    <xf numFmtId="0" fontId="31" fillId="3" borderId="0" applyNumberFormat="0" applyBorder="0" applyAlignment="0" applyProtection="0"/>
    <xf numFmtId="0" fontId="3" fillId="37" borderId="0" applyNumberFormat="0" applyBorder="0" applyAlignment="0" applyProtection="0"/>
    <xf numFmtId="0" fontId="67" fillId="0" borderId="0" applyNumberFormat="0" applyFill="0" applyBorder="0" applyAlignment="0" applyProtection="0"/>
    <xf numFmtId="4" fontId="22" fillId="35" borderId="0" applyNumberFormat="0" applyProtection="0">
      <alignment horizontal="left"/>
    </xf>
    <xf numFmtId="4" fontId="23" fillId="29" borderId="0" applyNumberFormat="0" applyProtection="0">
      <alignment horizontal="left" indent="1"/>
    </xf>
    <xf numFmtId="4" fontId="13" fillId="30" borderId="0" applyNumberForma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5" fillId="16" borderId="2" applyNumberFormat="0" applyAlignment="0" applyProtection="0"/>
    <xf numFmtId="43" fontId="6" fillId="0" borderId="0" applyFont="0" applyFill="0" applyBorder="0" applyAlignment="0" applyProtection="0"/>
    <xf numFmtId="0" fontId="70" fillId="61" borderId="0" applyNumberFormat="0" applyBorder="0" applyAlignment="0" applyProtection="0"/>
    <xf numFmtId="0" fontId="69" fillId="60" borderId="0" applyNumberFormat="0" applyBorder="0" applyAlignment="0" applyProtection="0"/>
    <xf numFmtId="0" fontId="69" fillId="5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7" fillId="0" borderId="0" applyNumberFormat="0" applyFill="0" applyBorder="0" applyAlignment="0" applyProtection="0"/>
    <xf numFmtId="0" fontId="38" fillId="17"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25" fillId="0" borderId="0" applyNumberFormat="0" applyFill="0" applyBorder="0" applyAlignment="0">
      <protection locked="0"/>
    </xf>
    <xf numFmtId="0" fontId="42" fillId="0" borderId="6" applyNumberFormat="0" applyFill="0" applyAlignment="0" applyProtection="0"/>
    <xf numFmtId="0" fontId="43" fillId="7" borderId="0" applyNumberFormat="0" applyBorder="0" applyAlignment="0" applyProtection="0"/>
    <xf numFmtId="0" fontId="44" fillId="4" borderId="8" applyNumberFormat="0" applyFont="0" applyAlignment="0" applyProtection="0"/>
    <xf numFmtId="0" fontId="45" fillId="15" borderId="9" applyNumberFormat="0" applyAlignment="0" applyProtection="0"/>
    <xf numFmtId="0" fontId="48" fillId="0" borderId="0" applyNumberFormat="0" applyFill="0" applyBorder="0" applyAlignment="0" applyProtection="0"/>
    <xf numFmtId="4" fontId="8" fillId="19" borderId="11" applyNumberFormat="0" applyProtection="0">
      <alignment vertical="center"/>
    </xf>
    <xf numFmtId="4" fontId="8" fillId="19" borderId="11" applyNumberFormat="0" applyProtection="0">
      <alignment horizontal="left" vertical="center" indent="1"/>
    </xf>
    <xf numFmtId="4" fontId="8" fillId="20" borderId="12" applyNumberFormat="0" applyProtection="0">
      <alignment vertical="center"/>
    </xf>
    <xf numFmtId="4" fontId="8" fillId="20" borderId="11" applyNumberFormat="0" applyProtection="0"/>
    <xf numFmtId="0" fontId="10" fillId="20" borderId="11" applyNumberFormat="0" applyProtection="0">
      <alignment horizontal="left" vertical="top"/>
    </xf>
    <xf numFmtId="0" fontId="10" fillId="20" borderId="11" applyNumberFormat="0" applyProtection="0">
      <alignment horizontal="center" vertical="top"/>
    </xf>
    <xf numFmtId="4" fontId="10" fillId="0" borderId="11" applyNumberFormat="0" applyProtection="0">
      <alignment horizontal="left" vertical="center" indent="1"/>
    </xf>
    <xf numFmtId="4" fontId="10" fillId="34" borderId="11" applyNumberFormat="0" applyProtection="0">
      <alignment horizontal="left" vertical="center" indent="1"/>
    </xf>
    <xf numFmtId="4" fontId="10" fillId="0" borderId="11" applyNumberFormat="0" applyProtection="0">
      <alignment horizontal="right" vertical="center"/>
    </xf>
    <xf numFmtId="4" fontId="10" fillId="34" borderId="14" applyNumberFormat="0" applyProtection="0">
      <alignment horizontal="right" vertical="center"/>
    </xf>
    <xf numFmtId="4" fontId="10" fillId="26" borderId="0" applyNumberFormat="0" applyProtection="0">
      <alignment horizontal="left" vertical="center" indent="1"/>
    </xf>
    <xf numFmtId="4" fontId="10" fillId="26" borderId="0" applyNumberFormat="0" applyProtection="0">
      <alignment horizontal="left" indent="1"/>
    </xf>
    <xf numFmtId="4" fontId="11" fillId="27" borderId="0" applyNumberFormat="0" applyProtection="0">
      <alignment horizontal="left" vertical="center" indent="1"/>
    </xf>
    <xf numFmtId="0" fontId="6" fillId="20" borderId="11" applyNumberFormat="0" applyProtection="0">
      <alignment horizontal="left" vertical="top" indent="1"/>
    </xf>
    <xf numFmtId="4" fontId="12" fillId="0" borderId="0" applyNumberFormat="0" applyProtection="0">
      <alignment horizontal="left" vertical="center" indent="1"/>
    </xf>
    <xf numFmtId="4" fontId="23" fillId="29" borderId="0" applyNumberFormat="0" applyProtection="0">
      <alignment horizontal="left" indent="1"/>
    </xf>
    <xf numFmtId="0" fontId="6" fillId="20" borderId="11" applyNumberFormat="0" applyProtection="0">
      <alignment horizontal="left" vertical="center" indent="1"/>
    </xf>
    <xf numFmtId="4" fontId="13" fillId="0" borderId="0" applyNumberFormat="0" applyProtection="0">
      <alignment horizontal="left" vertical="center" indent="1"/>
    </xf>
    <xf numFmtId="4" fontId="13" fillId="30" borderId="0" applyNumberFormat="0" applyProtection="0"/>
    <xf numFmtId="4" fontId="10" fillId="26" borderId="0" applyNumberFormat="0" applyProtection="0">
      <alignment horizontal="left" vertical="center" indent="1"/>
    </xf>
    <xf numFmtId="0" fontId="6" fillId="27" borderId="11" applyNumberFormat="0" applyProtection="0">
      <alignment horizontal="left" vertical="center" indent="1"/>
    </xf>
    <xf numFmtId="0" fontId="6" fillId="27" borderId="11" applyNumberFormat="0" applyProtection="0">
      <alignment horizontal="left" vertical="top" indent="1"/>
    </xf>
    <xf numFmtId="0" fontId="6" fillId="20" borderId="11" applyNumberFormat="0" applyProtection="0">
      <alignment horizontal="left" vertical="center" indent="1"/>
    </xf>
    <xf numFmtId="0" fontId="6" fillId="20" borderId="11" applyNumberFormat="0" applyProtection="0">
      <alignment horizontal="left" vertical="top" indent="1"/>
    </xf>
    <xf numFmtId="0" fontId="6" fillId="31" borderId="11" applyNumberFormat="0" applyProtection="0">
      <alignment horizontal="left" vertical="center" indent="1"/>
    </xf>
    <xf numFmtId="0" fontId="6" fillId="31" borderId="11" applyNumberFormat="0" applyProtection="0">
      <alignment horizontal="left" vertical="top" indent="1"/>
    </xf>
    <xf numFmtId="0" fontId="6" fillId="32" borderId="11" applyNumberFormat="0" applyProtection="0">
      <alignment horizontal="left" vertical="center" indent="1"/>
    </xf>
    <xf numFmtId="0" fontId="6" fillId="32" borderId="11" applyNumberFormat="0" applyProtection="0">
      <alignment horizontal="left" vertical="top" indent="1"/>
    </xf>
    <xf numFmtId="4" fontId="10" fillId="34" borderId="14" applyNumberFormat="0" applyProtection="0">
      <alignment horizontal="right" vertical="center"/>
    </xf>
    <xf numFmtId="4" fontId="10" fillId="0" borderId="11" applyNumberFormat="0" applyProtection="0">
      <alignment horizontal="right" vertical="center"/>
    </xf>
    <xf numFmtId="43" fontId="6" fillId="0" borderId="0" applyFont="0" applyFill="0" applyBorder="0" applyAlignment="0" applyProtection="0"/>
    <xf numFmtId="43" fontId="6" fillId="0" borderId="0" applyFont="0" applyFill="0" applyBorder="0" applyAlignment="0" applyProtection="0"/>
    <xf numFmtId="4" fontId="10" fillId="34" borderId="11" applyNumberFormat="0" applyProtection="0">
      <alignment horizontal="left" vertical="center" indent="1"/>
    </xf>
    <xf numFmtId="4" fontId="10" fillId="0" borderId="11" applyNumberFormat="0" applyProtection="0">
      <alignment horizontal="left" vertical="center" indent="1"/>
    </xf>
    <xf numFmtId="0" fontId="32" fillId="13" borderId="0" applyNumberFormat="0" applyBorder="0" applyAlignment="0" applyProtection="0"/>
    <xf numFmtId="0" fontId="10" fillId="20" borderId="11" applyNumberFormat="0" applyProtection="0">
      <alignment horizontal="center" vertical="top"/>
    </xf>
    <xf numFmtId="0" fontId="10" fillId="20" borderId="11" applyNumberFormat="0" applyProtection="0">
      <alignment horizontal="left" vertical="top"/>
    </xf>
    <xf numFmtId="0" fontId="32" fillId="11" borderId="0" applyNumberFormat="0" applyBorder="0" applyAlignment="0" applyProtection="0"/>
    <xf numFmtId="4" fontId="15" fillId="0" borderId="0" applyNumberFormat="0" applyProtection="0">
      <alignment horizontal="left" vertical="center"/>
    </xf>
    <xf numFmtId="4" fontId="22" fillId="35" borderId="0" applyNumberFormat="0" applyProtection="0">
      <alignment horizontal="left"/>
    </xf>
    <xf numFmtId="0" fontId="32" fillId="10" borderId="0" applyNumberFormat="0" applyBorder="0" applyAlignment="0" applyProtection="0"/>
    <xf numFmtId="0" fontId="32" fillId="9"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3" borderId="0" applyNumberFormat="0" applyBorder="0" applyAlignment="0" applyProtection="0"/>
    <xf numFmtId="0" fontId="31" fillId="6" borderId="0" applyNumberFormat="0" applyBorder="0" applyAlignment="0" applyProtection="0"/>
    <xf numFmtId="0" fontId="46" fillId="0" borderId="0" applyNumberFormat="0" applyFill="0" applyBorder="0" applyAlignment="0" applyProtection="0"/>
    <xf numFmtId="0" fontId="47" fillId="0" borderId="15" applyNumberFormat="0" applyFill="0" applyAlignment="0" applyProtection="0"/>
    <xf numFmtId="0" fontId="31" fillId="3" borderId="0" applyNumberFormat="0" applyBorder="0" applyAlignment="0" applyProtection="0"/>
    <xf numFmtId="0" fontId="31" fillId="2" borderId="0" applyNumberFormat="0" applyBorder="0" applyAlignment="0" applyProtection="0"/>
    <xf numFmtId="0" fontId="48" fillId="0" borderId="0" applyNumberFormat="0" applyFill="0" applyBorder="0" applyAlignment="0" applyProtection="0"/>
    <xf numFmtId="0" fontId="69" fillId="58" borderId="0" applyNumberFormat="0" applyBorder="0" applyAlignment="0" applyProtection="0"/>
    <xf numFmtId="0" fontId="3" fillId="45" borderId="0" applyNumberFormat="0" applyBorder="0" applyAlignment="0" applyProtection="0"/>
    <xf numFmtId="0" fontId="3" fillId="43" borderId="0" applyNumberFormat="0" applyBorder="0" applyAlignment="0" applyProtection="0"/>
    <xf numFmtId="0" fontId="69" fillId="59" borderId="0" applyNumberFormat="0" applyBorder="0" applyAlignment="0" applyProtection="0"/>
    <xf numFmtId="0" fontId="69" fillId="56" borderId="0" applyNumberFormat="0" applyBorder="0" applyAlignment="0" applyProtection="0"/>
    <xf numFmtId="0" fontId="32" fillId="9" borderId="0" applyNumberFormat="0" applyBorder="0" applyAlignment="0" applyProtection="0"/>
    <xf numFmtId="0" fontId="6" fillId="27" borderId="11" applyNumberFormat="0" applyProtection="0">
      <alignment horizontal="left" vertical="top" indent="1"/>
    </xf>
    <xf numFmtId="4" fontId="23" fillId="29" borderId="0" applyNumberFormat="0" applyProtection="0">
      <alignment horizontal="left" indent="1"/>
    </xf>
    <xf numFmtId="0" fontId="32" fillId="9" borderId="0" applyNumberFormat="0" applyBorder="0" applyAlignment="0" applyProtection="0"/>
    <xf numFmtId="4" fontId="15" fillId="0" borderId="0" applyNumberFormat="0" applyProtection="0">
      <alignment horizontal="left" vertical="center"/>
    </xf>
    <xf numFmtId="0" fontId="32" fillId="12" borderId="0" applyNumberFormat="0" applyBorder="0" applyAlignment="0" applyProtection="0"/>
    <xf numFmtId="0" fontId="34" fillId="15" borderId="1" applyNumberFormat="0" applyAlignment="0" applyProtection="0"/>
    <xf numFmtId="0" fontId="69" fillId="57" borderId="0" applyNumberFormat="0" applyBorder="0" applyAlignment="0" applyProtection="0"/>
    <xf numFmtId="0" fontId="3" fillId="44" borderId="0" applyNumberFormat="0" applyBorder="0" applyAlignment="0" applyProtection="0"/>
    <xf numFmtId="4" fontId="22" fillId="35" borderId="0" applyNumberFormat="0" applyProtection="0">
      <alignment horizontal="left"/>
    </xf>
    <xf numFmtId="0" fontId="6" fillId="27" borderId="11" applyNumberFormat="0" applyProtection="0">
      <alignment horizontal="left" vertical="center" indent="1"/>
    </xf>
    <xf numFmtId="4" fontId="12" fillId="0" borderId="0" applyNumberFormat="0" applyProtection="0">
      <alignment horizontal="left" vertical="center" indent="1"/>
    </xf>
    <xf numFmtId="0" fontId="35" fillId="16" borderId="2" applyNumberFormat="0" applyAlignment="0" applyProtection="0"/>
    <xf numFmtId="0" fontId="32" fillId="9" borderId="0" applyNumberFormat="0" applyBorder="0" applyAlignment="0" applyProtection="0"/>
    <xf numFmtId="0" fontId="32" fillId="3" borderId="0" applyNumberFormat="0" applyBorder="0" applyAlignment="0" applyProtection="0"/>
    <xf numFmtId="0" fontId="47" fillId="0" borderId="15" applyNumberFormat="0" applyFill="0" applyAlignment="0" applyProtection="0"/>
    <xf numFmtId="0" fontId="69" fillId="55"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70" fillId="61" borderId="0" applyNumberFormat="0" applyBorder="0" applyAlignment="0" applyProtection="0"/>
    <xf numFmtId="0" fontId="71" fillId="62" borderId="36" applyNumberFormat="0" applyAlignment="0" applyProtection="0"/>
    <xf numFmtId="0" fontId="72" fillId="63" borderId="37" applyNumberFormat="0" applyAlignment="0" applyProtection="0"/>
    <xf numFmtId="0" fontId="72" fillId="63" borderId="37" applyNumberFormat="0" applyAlignment="0" applyProtection="0"/>
    <xf numFmtId="0" fontId="69" fillId="54" borderId="0" applyNumberFormat="0" applyBorder="0" applyAlignment="0" applyProtection="0"/>
    <xf numFmtId="0" fontId="69" fillId="53" borderId="0" applyNumberFormat="0" applyBorder="0" applyAlignment="0" applyProtection="0"/>
    <xf numFmtId="0" fontId="69" fillId="52" borderId="0" applyNumberFormat="0" applyBorder="0" applyAlignment="0" applyProtection="0"/>
    <xf numFmtId="0" fontId="69" fillId="51" borderId="0" applyNumberFormat="0" applyBorder="0" applyAlignment="0" applyProtection="0"/>
    <xf numFmtId="0" fontId="69" fillId="49" borderId="0" applyNumberFormat="0" applyBorder="0" applyAlignment="0" applyProtection="0"/>
    <xf numFmtId="0" fontId="3" fillId="48"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77" fillId="0" borderId="0" applyNumberFormat="0" applyFill="0" applyBorder="0" applyAlignment="0" applyProtection="0"/>
    <xf numFmtId="0" fontId="79" fillId="64" borderId="0" applyNumberFormat="0" applyBorder="0" applyAlignment="0" applyProtection="0"/>
    <xf numFmtId="0" fontId="81" fillId="0" borderId="39" applyNumberFormat="0" applyFill="0" applyAlignment="0" applyProtection="0"/>
    <xf numFmtId="0" fontId="82" fillId="0" borderId="40" applyNumberFormat="0" applyFill="0" applyAlignment="0" applyProtection="0"/>
    <xf numFmtId="0" fontId="83" fillId="0" borderId="41" applyNumberFormat="0" applyFill="0" applyAlignment="0" applyProtection="0"/>
    <xf numFmtId="0" fontId="83" fillId="0" borderId="0" applyNumberFormat="0" applyFill="0" applyBorder="0" applyAlignment="0" applyProtection="0"/>
    <xf numFmtId="0" fontId="84" fillId="66" borderId="36" applyNumberFormat="0" applyAlignment="0" applyProtection="0"/>
    <xf numFmtId="0" fontId="85" fillId="0" borderId="42" applyNumberFormat="0" applyFill="0" applyAlignment="0" applyProtection="0"/>
    <xf numFmtId="0" fontId="86" fillId="67" borderId="0" applyNumberFormat="0" applyBorder="0" applyAlignment="0" applyProtection="0"/>
    <xf numFmtId="0" fontId="3" fillId="68" borderId="43" applyNumberFormat="0" applyFont="0" applyAlignment="0" applyProtection="0"/>
    <xf numFmtId="0" fontId="87" fillId="62" borderId="44" applyNumberFormat="0" applyAlignment="0" applyProtection="0"/>
    <xf numFmtId="9" fontId="88" fillId="0" borderId="0" applyFont="0" applyFill="0" applyBorder="0" applyAlignment="0" applyProtection="0"/>
    <xf numFmtId="9" fontId="66" fillId="0" borderId="0" applyFont="0" applyFill="0" applyBorder="0" applyAlignment="0" applyProtection="0"/>
    <xf numFmtId="0" fontId="46" fillId="0" borderId="0" applyNumberFormat="0" applyFill="0" applyBorder="0" applyAlignment="0" applyProtection="0"/>
    <xf numFmtId="0" fontId="6" fillId="32" borderId="11" applyNumberFormat="0" applyProtection="0">
      <alignment horizontal="left" vertical="top" indent="1"/>
    </xf>
    <xf numFmtId="0" fontId="6" fillId="32" borderId="11" applyNumberFormat="0" applyProtection="0">
      <alignment horizontal="left" vertical="center" indent="1"/>
    </xf>
    <xf numFmtId="0" fontId="6" fillId="31" borderId="11" applyNumberFormat="0" applyProtection="0">
      <alignment horizontal="left" vertical="top" indent="1"/>
    </xf>
    <xf numFmtId="0" fontId="6" fillId="31" borderId="11" applyNumberFormat="0" applyProtection="0">
      <alignment horizontal="left" vertical="center" indent="1"/>
    </xf>
    <xf numFmtId="4" fontId="13" fillId="30" borderId="0" applyNumberFormat="0" applyProtection="0"/>
    <xf numFmtId="4" fontId="11" fillId="27" borderId="0" applyNumberFormat="0" applyProtection="0">
      <alignment horizontal="left" vertical="center" indent="1"/>
    </xf>
    <xf numFmtId="4" fontId="8" fillId="20" borderId="11" applyNumberFormat="0" applyProtection="0"/>
    <xf numFmtId="4" fontId="8" fillId="20" borderId="12" applyNumberFormat="0" applyProtection="0">
      <alignment vertical="center"/>
    </xf>
    <xf numFmtId="4" fontId="8" fillId="19" borderId="11" applyNumberFormat="0" applyProtection="0">
      <alignment horizontal="left" vertical="center" indent="1"/>
    </xf>
    <xf numFmtId="4" fontId="8" fillId="19" borderId="11" applyNumberFormat="0" applyProtection="0">
      <alignment vertical="center"/>
    </xf>
    <xf numFmtId="0" fontId="45" fillId="15" borderId="9" applyNumberFormat="0" applyAlignment="0" applyProtection="0"/>
    <xf numFmtId="0" fontId="44" fillId="4" borderId="8" applyNumberFormat="0" applyFont="0" applyAlignment="0" applyProtection="0"/>
    <xf numFmtId="0" fontId="43" fillId="7" borderId="0" applyNumberFormat="0" applyBorder="0" applyAlignment="0" applyProtection="0"/>
    <xf numFmtId="0" fontId="42" fillId="0" borderId="6" applyNumberFormat="0" applyFill="0" applyAlignment="0" applyProtection="0"/>
    <xf numFmtId="0" fontId="25" fillId="0" borderId="0" applyNumberFormat="0" applyFill="0" applyBorder="0" applyAlignment="0">
      <protection locked="0"/>
    </xf>
    <xf numFmtId="0" fontId="41" fillId="0" borderId="0" applyNumberFormat="0" applyFill="0" applyBorder="0" applyAlignment="0" applyProtection="0"/>
    <xf numFmtId="0" fontId="41" fillId="0" borderId="5" applyNumberFormat="0" applyFill="0" applyAlignment="0" applyProtection="0"/>
    <xf numFmtId="0" fontId="40" fillId="0" borderId="4" applyNumberFormat="0" applyFill="0" applyAlignment="0" applyProtection="0"/>
    <xf numFmtId="0" fontId="39" fillId="0" borderId="3" applyNumberFormat="0" applyFill="0" applyAlignment="0" applyProtection="0"/>
    <xf numFmtId="0" fontId="38" fillId="17" borderId="0" applyNumberFormat="0" applyBorder="0" applyAlignment="0" applyProtection="0"/>
    <xf numFmtId="0" fontId="37" fillId="0" borderId="0" applyNumberFormat="0" applyFill="0" applyBorder="0" applyAlignment="0" applyProtection="0"/>
    <xf numFmtId="0" fontId="33" fillId="1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91" fillId="0" borderId="0" applyNumberFormat="0" applyFill="0" applyBorder="0" applyAlignment="0" applyProtection="0"/>
    <xf numFmtId="0" fontId="31" fillId="4" borderId="0" applyNumberFormat="0" applyBorder="0" applyAlignment="0" applyProtection="0"/>
    <xf numFmtId="0" fontId="68" fillId="0" borderId="45" applyNumberFormat="0" applyFill="0" applyAlignment="0" applyProtection="0"/>
    <xf numFmtId="0" fontId="31" fillId="5"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67" fillId="0" borderId="0" applyNumberFormat="0" applyFill="0" applyBorder="0" applyAlignment="0" applyProtection="0"/>
    <xf numFmtId="0" fontId="32" fillId="3" borderId="0" applyNumberFormat="0" applyBorder="0" applyAlignment="0" applyProtection="0"/>
    <xf numFmtId="4" fontId="13" fillId="0" borderId="0" applyNumberFormat="0" applyProtection="0">
      <alignment horizontal="left" vertical="center" indent="1"/>
    </xf>
    <xf numFmtId="4" fontId="10" fillId="26" borderId="0" applyNumberFormat="0" applyProtection="0">
      <alignment horizontal="left" indent="1"/>
    </xf>
    <xf numFmtId="0" fontId="71" fillId="62" borderId="36" applyNumberFormat="0" applyAlignment="0" applyProtection="0"/>
    <xf numFmtId="0" fontId="3" fillId="42" borderId="0" applyNumberFormat="0" applyBorder="0" applyAlignment="0" applyProtection="0"/>
    <xf numFmtId="0" fontId="77" fillId="0" borderId="0" applyNumberFormat="0" applyFill="0" applyBorder="0" applyAlignment="0" applyProtection="0"/>
    <xf numFmtId="0" fontId="79" fillId="64" borderId="0" applyNumberFormat="0" applyBorder="0" applyAlignment="0" applyProtection="0"/>
    <xf numFmtId="0" fontId="81" fillId="0" borderId="39" applyNumberFormat="0" applyFill="0" applyAlignment="0" applyProtection="0"/>
    <xf numFmtId="0" fontId="82" fillId="0" borderId="40" applyNumberFormat="0" applyFill="0" applyAlignment="0" applyProtection="0"/>
    <xf numFmtId="0" fontId="83" fillId="0" borderId="41" applyNumberFormat="0" applyFill="0" applyAlignment="0" applyProtection="0"/>
    <xf numFmtId="0" fontId="83" fillId="0" borderId="0" applyNumberFormat="0" applyFill="0" applyBorder="0" applyAlignment="0" applyProtection="0"/>
    <xf numFmtId="0" fontId="84" fillId="66" borderId="36" applyNumberFormat="0" applyAlignment="0" applyProtection="0"/>
    <xf numFmtId="0" fontId="85" fillId="0" borderId="42" applyNumberFormat="0" applyFill="0" applyAlignment="0" applyProtection="0"/>
    <xf numFmtId="0" fontId="86" fillId="67" borderId="0" applyNumberFormat="0" applyBorder="0" applyAlignment="0" applyProtection="0"/>
    <xf numFmtId="0" fontId="3" fillId="68" borderId="43" applyNumberFormat="0" applyFont="0" applyAlignment="0" applyProtection="0"/>
    <xf numFmtId="0" fontId="87" fillId="62" borderId="44" applyNumberFormat="0" applyAlignment="0" applyProtection="0"/>
    <xf numFmtId="9" fontId="88" fillId="0" borderId="0" applyFont="0" applyFill="0" applyBorder="0" applyAlignment="0" applyProtection="0"/>
    <xf numFmtId="9" fontId="66" fillId="0" borderId="0" applyFont="0" applyFill="0" applyBorder="0" applyAlignment="0" applyProtection="0"/>
    <xf numFmtId="0" fontId="91" fillId="0" borderId="0" applyNumberFormat="0" applyFill="0" applyBorder="0" applyAlignment="0" applyProtection="0"/>
    <xf numFmtId="0" fontId="68" fillId="0" borderId="45" applyNumberFormat="0" applyFill="0" applyAlignment="0" applyProtection="0"/>
    <xf numFmtId="0" fontId="67" fillId="0" borderId="0" applyNumberFormat="0" applyFill="0" applyBorder="0" applyAlignment="0" applyProtection="0"/>
    <xf numFmtId="4" fontId="10" fillId="0" borderId="11" applyNumberFormat="0" applyProtection="0">
      <alignment horizontal="left" vertical="center" indent="1"/>
    </xf>
    <xf numFmtId="4" fontId="10" fillId="34" borderId="11" applyNumberFormat="0" applyProtection="0">
      <alignment horizontal="left" vertical="center" indent="1"/>
    </xf>
    <xf numFmtId="0" fontId="10" fillId="20" borderId="11" applyNumberFormat="0" applyProtection="0">
      <alignment horizontal="center" vertical="top"/>
    </xf>
    <xf numFmtId="0" fontId="10" fillId="20" borderId="11" applyNumberFormat="0" applyProtection="0">
      <alignment horizontal="left" vertical="top"/>
    </xf>
    <xf numFmtId="0" fontId="10" fillId="20" borderId="11" applyNumberFormat="0" applyProtection="0">
      <alignment horizontal="center" vertical="top"/>
    </xf>
    <xf numFmtId="4" fontId="15" fillId="0" borderId="0" applyNumberFormat="0" applyProtection="0">
      <alignment horizontal="left" vertical="center"/>
    </xf>
    <xf numFmtId="4" fontId="15" fillId="0" borderId="0" applyNumberFormat="0" applyProtection="0">
      <alignment horizontal="left" vertical="center"/>
    </xf>
    <xf numFmtId="4" fontId="22" fillId="35" borderId="0" applyNumberFormat="0" applyProtection="0">
      <alignment horizontal="left"/>
    </xf>
    <xf numFmtId="4" fontId="22" fillId="35" borderId="0" applyNumberFormat="0" applyProtection="0">
      <alignment horizontal="left"/>
    </xf>
    <xf numFmtId="4" fontId="22" fillId="35" borderId="0" applyNumberFormat="0" applyProtection="0">
      <alignment horizontal="left"/>
    </xf>
    <xf numFmtId="4" fontId="22" fillId="35" borderId="0" applyNumberFormat="0" applyProtection="0">
      <alignment horizontal="left"/>
    </xf>
    <xf numFmtId="0" fontId="18" fillId="0" borderId="0" applyNumberFormat="0" applyFill="0" applyBorder="0">
      <alignment horizontal="center" wrapText="1"/>
    </xf>
    <xf numFmtId="0" fontId="18" fillId="0" borderId="0" applyNumberFormat="0" applyFill="0" applyBorder="0">
      <alignment horizontal="center" wrapText="1"/>
    </xf>
    <xf numFmtId="0" fontId="46" fillId="0" borderId="0" applyNumberFormat="0" applyFill="0" applyBorder="0" applyAlignment="0" applyProtection="0"/>
    <xf numFmtId="0" fontId="91" fillId="0" borderId="0" applyNumberFormat="0" applyFill="0" applyBorder="0" applyAlignment="0" applyProtection="0"/>
    <xf numFmtId="0" fontId="47" fillId="0" borderId="15" applyNumberFormat="0" applyFill="0" applyAlignment="0" applyProtection="0"/>
    <xf numFmtId="0" fontId="68" fillId="0" borderId="45" applyNumberFormat="0" applyFill="0" applyAlignment="0" applyProtection="0"/>
    <xf numFmtId="37" fontId="17" fillId="19" borderId="0" applyNumberFormat="0" applyBorder="0" applyAlignment="0" applyProtection="0"/>
    <xf numFmtId="0" fontId="48" fillId="0" borderId="0" applyNumberFormat="0" applyFill="0" applyBorder="0" applyAlignment="0" applyProtection="0"/>
    <xf numFmtId="0" fontId="67" fillId="0" borderId="0" applyNumberFormat="0" applyFill="0" applyBorder="0" applyAlignment="0" applyProtection="0"/>
    <xf numFmtId="4" fontId="8" fillId="19" borderId="11" applyNumberFormat="0" applyProtection="0">
      <alignment horizontal="left" vertical="center" indent="1"/>
    </xf>
    <xf numFmtId="4" fontId="8" fillId="20" borderId="11" applyNumberFormat="0" applyProtection="0"/>
    <xf numFmtId="4" fontId="10" fillId="26" borderId="0" applyNumberFormat="0" applyProtection="0">
      <alignment horizontal="left" indent="1"/>
    </xf>
    <xf numFmtId="4" fontId="97" fillId="27" borderId="0" applyNumberFormat="0" applyProtection="0">
      <alignment horizontal="left" vertical="center" indent="1"/>
    </xf>
    <xf numFmtId="4" fontId="99" fillId="29" borderId="0" applyNumberFormat="0" applyProtection="0">
      <alignment horizontal="left" indent="1"/>
    </xf>
    <xf numFmtId="4" fontId="98" fillId="30" borderId="0" applyNumberFormat="0" applyProtection="0"/>
    <xf numFmtId="0" fontId="96" fillId="27" borderId="11" applyNumberFormat="0" applyProtection="0">
      <alignment horizontal="left" vertical="center" indent="1"/>
    </xf>
    <xf numFmtId="0" fontId="96" fillId="27" borderId="11" applyNumberFormat="0" applyProtection="0">
      <alignment horizontal="left" vertical="top" indent="1"/>
    </xf>
    <xf numFmtId="0" fontId="96" fillId="20" borderId="11" applyNumberFormat="0" applyProtection="0">
      <alignment horizontal="left" vertical="center" indent="1"/>
    </xf>
    <xf numFmtId="0" fontId="96" fillId="20" borderId="11" applyNumberFormat="0" applyProtection="0">
      <alignment horizontal="left" vertical="top" indent="1"/>
    </xf>
    <xf numFmtId="0" fontId="96" fillId="31" borderId="11" applyNumberFormat="0" applyProtection="0">
      <alignment horizontal="left" vertical="center" indent="1"/>
    </xf>
    <xf numFmtId="0" fontId="96" fillId="31" borderId="11" applyNumberFormat="0" applyProtection="0">
      <alignment horizontal="left" vertical="top" indent="1"/>
    </xf>
    <xf numFmtId="0" fontId="96" fillId="32" borderId="11" applyNumberFormat="0" applyProtection="0">
      <alignment horizontal="left" vertical="center" indent="1"/>
    </xf>
    <xf numFmtId="0" fontId="96" fillId="32" borderId="11" applyNumberFormat="0" applyProtection="0">
      <alignment horizontal="left" vertical="top" indent="1"/>
    </xf>
    <xf numFmtId="4" fontId="10" fillId="0" borderId="11" applyNumberFormat="0" applyProtection="0">
      <alignment horizontal="right" vertical="center"/>
    </xf>
    <xf numFmtId="4" fontId="10" fillId="0" borderId="11" applyNumberFormat="0" applyProtection="0">
      <alignment horizontal="left" vertical="center" indent="1"/>
    </xf>
    <xf numFmtId="0" fontId="10" fillId="20" borderId="11" applyNumberFormat="0" applyProtection="0">
      <alignment horizontal="left" vertical="top"/>
    </xf>
    <xf numFmtId="4" fontId="100" fillId="35" borderId="0" applyNumberFormat="0" applyProtection="0">
      <alignment horizontal="left"/>
    </xf>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7"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1" applyNumberFormat="0" applyAlignment="0" applyProtection="0"/>
    <xf numFmtId="0" fontId="35" fillId="16" borderId="2" applyNumberFormat="0" applyAlignment="0" applyProtection="0"/>
    <xf numFmtId="43" fontId="6" fillId="0" borderId="0" applyFont="0" applyFill="0" applyBorder="0" applyAlignment="0" applyProtection="0"/>
    <xf numFmtId="0" fontId="37" fillId="0" borderId="0" applyNumberFormat="0" applyFill="0" applyBorder="0" applyAlignment="0" applyProtection="0"/>
    <xf numFmtId="0" fontId="38" fillId="17"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25" fillId="0" borderId="0" applyNumberFormat="0" applyFill="0" applyBorder="0" applyAlignment="0">
      <protection locked="0"/>
    </xf>
    <xf numFmtId="0" fontId="42" fillId="0" borderId="6" applyNumberFormat="0" applyFill="0" applyAlignment="0" applyProtection="0"/>
    <xf numFmtId="0" fontId="43" fillId="7" borderId="0" applyNumberFormat="0" applyBorder="0" applyAlignment="0" applyProtection="0"/>
    <xf numFmtId="0" fontId="17" fillId="0" borderId="7" applyNumberFormat="0" applyBorder="0" applyAlignment="0"/>
    <xf numFmtId="0" fontId="6" fillId="0" borderId="0"/>
    <xf numFmtId="0" fontId="44" fillId="4" borderId="8" applyNumberFormat="0" applyFont="0" applyAlignment="0" applyProtection="0"/>
    <xf numFmtId="0" fontId="45" fillId="15" borderId="9" applyNumberFormat="0" applyAlignment="0" applyProtection="0"/>
    <xf numFmtId="4" fontId="8" fillId="19" borderId="11" applyNumberFormat="0" applyProtection="0">
      <alignment vertical="center"/>
    </xf>
    <xf numFmtId="4" fontId="8" fillId="19" borderId="11" applyNumberFormat="0" applyProtection="0">
      <alignment horizontal="left" vertical="center" indent="1"/>
    </xf>
    <xf numFmtId="4" fontId="8" fillId="20" borderId="12" applyNumberFormat="0" applyProtection="0">
      <alignment vertical="center"/>
    </xf>
    <xf numFmtId="4" fontId="8" fillId="20" borderId="11" applyNumberFormat="0" applyProtection="0"/>
    <xf numFmtId="4" fontId="10" fillId="26" borderId="0" applyNumberFormat="0" applyProtection="0">
      <alignment horizontal="left" vertical="center" indent="1"/>
    </xf>
    <xf numFmtId="4" fontId="10" fillId="26" borderId="0" applyNumberFormat="0" applyProtection="0">
      <alignment horizontal="left" indent="1"/>
    </xf>
    <xf numFmtId="4" fontId="12" fillId="0" borderId="0" applyNumberFormat="0" applyProtection="0">
      <alignment horizontal="left" vertical="center" indent="1"/>
    </xf>
    <xf numFmtId="4" fontId="23" fillId="29" borderId="0" applyNumberFormat="0" applyProtection="0">
      <alignment horizontal="left" indent="1"/>
    </xf>
    <xf numFmtId="4" fontId="23" fillId="29" borderId="0" applyNumberFormat="0" applyProtection="0">
      <alignment horizontal="left" indent="1"/>
    </xf>
    <xf numFmtId="4" fontId="13" fillId="0" borderId="0" applyNumberFormat="0" applyProtection="0">
      <alignment horizontal="left" vertical="center" indent="1"/>
    </xf>
    <xf numFmtId="4" fontId="13" fillId="30" borderId="0" applyNumberFormat="0" applyProtection="0"/>
    <xf numFmtId="4" fontId="13" fillId="30" borderId="0" applyNumberFormat="0" applyProtection="0"/>
    <xf numFmtId="4" fontId="10" fillId="34" borderId="14" applyNumberFormat="0" applyProtection="0">
      <alignment horizontal="right" vertical="center"/>
    </xf>
    <xf numFmtId="4" fontId="10" fillId="0" borderId="11" applyNumberFormat="0" applyProtection="0">
      <alignment horizontal="right" vertical="center"/>
    </xf>
    <xf numFmtId="4" fontId="10" fillId="34" borderId="11" applyNumberFormat="0" applyProtection="0">
      <alignment horizontal="left" vertical="center" indent="1"/>
    </xf>
    <xf numFmtId="4" fontId="10" fillId="0" borderId="11" applyNumberFormat="0" applyProtection="0">
      <alignment horizontal="left" vertical="center" indent="1"/>
    </xf>
    <xf numFmtId="0" fontId="10" fillId="20" borderId="11" applyNumberFormat="0" applyProtection="0">
      <alignment horizontal="center" vertical="top"/>
    </xf>
    <xf numFmtId="0" fontId="10" fillId="20" borderId="11" applyNumberFormat="0" applyProtection="0">
      <alignment horizontal="left" vertical="top"/>
    </xf>
    <xf numFmtId="4" fontId="15" fillId="0" borderId="0" applyNumberFormat="0" applyProtection="0">
      <alignment horizontal="left" vertical="center"/>
    </xf>
    <xf numFmtId="4" fontId="22" fillId="35" borderId="0" applyNumberFormat="0" applyProtection="0">
      <alignment horizontal="left"/>
    </xf>
    <xf numFmtId="4" fontId="22" fillId="35" borderId="0" applyNumberFormat="0" applyProtection="0">
      <alignment horizontal="left"/>
    </xf>
    <xf numFmtId="0" fontId="18" fillId="0" borderId="0" applyNumberFormat="0" applyFill="0" applyBorder="0">
      <alignment horizontal="center" wrapText="1"/>
    </xf>
    <xf numFmtId="0" fontId="18" fillId="0" borderId="0" applyNumberFormat="0" applyFill="0" applyBorder="0">
      <alignment horizontal="center" wrapText="1"/>
    </xf>
    <xf numFmtId="0" fontId="46" fillId="0" borderId="0" applyNumberFormat="0" applyFill="0" applyBorder="0" applyAlignment="0" applyProtection="0"/>
    <xf numFmtId="0" fontId="47" fillId="0" borderId="15" applyNumberFormat="0" applyFill="0" applyAlignment="0" applyProtection="0"/>
    <xf numFmtId="37" fontId="17" fillId="19" borderId="0" applyNumberFormat="0" applyBorder="0" applyAlignment="0" applyProtection="0"/>
    <xf numFmtId="0" fontId="4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 fontId="22" fillId="35" borderId="0" applyNumberFormat="0" applyProtection="0">
      <alignment horizontal="left"/>
    </xf>
    <xf numFmtId="4" fontId="23" fillId="29" borderId="0" applyNumberFormat="0" applyProtection="0">
      <alignment horizontal="left" indent="1"/>
    </xf>
    <xf numFmtId="4" fontId="13" fillId="30" borderId="0" applyNumberForma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70" fillId="61" borderId="0" applyNumberFormat="0" applyBorder="0" applyAlignment="0" applyProtection="0"/>
    <xf numFmtId="0" fontId="71" fillId="62" borderId="36" applyNumberFormat="0" applyAlignment="0" applyProtection="0"/>
    <xf numFmtId="0" fontId="72" fillId="63" borderId="37" applyNumberFormat="0" applyAlignment="0" applyProtection="0"/>
    <xf numFmtId="0" fontId="77" fillId="0" borderId="0" applyNumberFormat="0" applyFill="0" applyBorder="0" applyAlignment="0" applyProtection="0"/>
    <xf numFmtId="0" fontId="79" fillId="64" borderId="0" applyNumberFormat="0" applyBorder="0" applyAlignment="0" applyProtection="0"/>
    <xf numFmtId="0" fontId="81" fillId="0" borderId="39" applyNumberFormat="0" applyFill="0" applyAlignment="0" applyProtection="0"/>
    <xf numFmtId="0" fontId="82" fillId="0" borderId="40" applyNumberFormat="0" applyFill="0" applyAlignment="0" applyProtection="0"/>
    <xf numFmtId="0" fontId="83" fillId="0" borderId="41" applyNumberFormat="0" applyFill="0" applyAlignment="0" applyProtection="0"/>
    <xf numFmtId="0" fontId="83" fillId="0" borderId="0" applyNumberFormat="0" applyFill="0" applyBorder="0" applyAlignment="0" applyProtection="0"/>
    <xf numFmtId="0" fontId="84" fillId="66" borderId="36" applyNumberFormat="0" applyAlignment="0" applyProtection="0"/>
    <xf numFmtId="0" fontId="85" fillId="0" borderId="42" applyNumberFormat="0" applyFill="0" applyAlignment="0" applyProtection="0"/>
    <xf numFmtId="0" fontId="86" fillId="67" borderId="0" applyNumberFormat="0" applyBorder="0" applyAlignment="0" applyProtection="0"/>
    <xf numFmtId="0" fontId="3" fillId="68" borderId="43" applyNumberFormat="0" applyFont="0" applyAlignment="0" applyProtection="0"/>
    <xf numFmtId="0" fontId="87" fillId="62" borderId="44" applyNumberFormat="0" applyAlignment="0" applyProtection="0"/>
    <xf numFmtId="9" fontId="88" fillId="0" borderId="0" applyFont="0" applyFill="0" applyBorder="0" applyAlignment="0" applyProtection="0"/>
    <xf numFmtId="9" fontId="66" fillId="0" borderId="0" applyFont="0" applyFill="0" applyBorder="0" applyAlignment="0" applyProtection="0"/>
    <xf numFmtId="0" fontId="91" fillId="0" borderId="0" applyNumberFormat="0" applyFill="0" applyBorder="0" applyAlignment="0" applyProtection="0"/>
    <xf numFmtId="0" fontId="68" fillId="0" borderId="45" applyNumberFormat="0" applyFill="0" applyAlignment="0" applyProtection="0"/>
    <xf numFmtId="0" fontId="67" fillId="0" borderId="0" applyNumberFormat="0" applyFill="0" applyBorder="0" applyAlignment="0" applyProtection="0"/>
    <xf numFmtId="4" fontId="22" fillId="35" borderId="0" applyNumberFormat="0" applyProtection="0">
      <alignment horizontal="left"/>
    </xf>
    <xf numFmtId="4" fontId="23" fillId="29" borderId="0" applyNumberFormat="0" applyProtection="0">
      <alignment horizontal="left" indent="1"/>
    </xf>
    <xf numFmtId="4" fontId="13" fillId="30" borderId="0" applyNumberForma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 fontId="8" fillId="19" borderId="11" applyNumberFormat="0" applyProtection="0">
      <alignment vertical="center"/>
    </xf>
    <xf numFmtId="4" fontId="8" fillId="20" borderId="12" applyNumberFormat="0" applyProtection="0">
      <alignment vertical="center"/>
    </xf>
    <xf numFmtId="4" fontId="10" fillId="26" borderId="0" applyNumberFormat="0" applyProtection="0">
      <alignment horizontal="left" vertical="center" indent="1"/>
    </xf>
    <xf numFmtId="4" fontId="11" fillId="27" borderId="0" applyNumberFormat="0" applyProtection="0">
      <alignment horizontal="left" vertical="center" indent="1"/>
    </xf>
    <xf numFmtId="4" fontId="12" fillId="0" borderId="0" applyNumberFormat="0" applyProtection="0">
      <alignment horizontal="left" vertical="center" indent="1"/>
    </xf>
    <xf numFmtId="4" fontId="13" fillId="0" borderId="0" applyNumberFormat="0" applyProtection="0">
      <alignment horizontal="left" vertical="center" indent="1"/>
    </xf>
    <xf numFmtId="0" fontId="6" fillId="27" borderId="11" applyNumberFormat="0" applyProtection="0">
      <alignment horizontal="left" vertical="center" indent="1"/>
    </xf>
    <xf numFmtId="0" fontId="6" fillId="27" borderId="11" applyNumberFormat="0" applyProtection="0">
      <alignment horizontal="left" vertical="top" indent="1"/>
    </xf>
    <xf numFmtId="0" fontId="6" fillId="20" borderId="11" applyNumberFormat="0" applyProtection="0">
      <alignment horizontal="left" vertical="center" indent="1"/>
    </xf>
    <xf numFmtId="0" fontId="6" fillId="20" borderId="11" applyNumberFormat="0" applyProtection="0">
      <alignment horizontal="left" vertical="top" indent="1"/>
    </xf>
    <xf numFmtId="0" fontId="6" fillId="31" borderId="11" applyNumberFormat="0" applyProtection="0">
      <alignment horizontal="left" vertical="center" indent="1"/>
    </xf>
    <xf numFmtId="0" fontId="6" fillId="31" borderId="11" applyNumberFormat="0" applyProtection="0">
      <alignment horizontal="left" vertical="top" indent="1"/>
    </xf>
    <xf numFmtId="0" fontId="6" fillId="32" borderId="11" applyNumberFormat="0" applyProtection="0">
      <alignment horizontal="left" vertical="center" indent="1"/>
    </xf>
    <xf numFmtId="0" fontId="6" fillId="32" borderId="11" applyNumberFormat="0" applyProtection="0">
      <alignment horizontal="left" vertical="top" indent="1"/>
    </xf>
    <xf numFmtId="4" fontId="10" fillId="34" borderId="14" applyNumberFormat="0" applyProtection="0">
      <alignment horizontal="right" vertical="center"/>
    </xf>
    <xf numFmtId="4" fontId="10" fillId="34" borderId="11" applyNumberFormat="0" applyProtection="0">
      <alignment horizontal="left" vertical="center" indent="1"/>
    </xf>
    <xf numFmtId="0" fontId="10" fillId="20" borderId="11" applyNumberFormat="0" applyProtection="0">
      <alignment horizontal="center" vertical="top"/>
    </xf>
    <xf numFmtId="4" fontId="15" fillId="0" borderId="0" applyNumberFormat="0" applyProtection="0">
      <alignment horizontal="left" vertical="center"/>
    </xf>
  </cellStyleXfs>
  <cellXfs count="161">
    <xf numFmtId="0" fontId="0" fillId="0" borderId="0" xfId="0"/>
    <xf numFmtId="0" fontId="18" fillId="0" borderId="0" xfId="52" applyFont="1" applyFill="1"/>
    <xf numFmtId="0" fontId="18" fillId="0" borderId="0" xfId="52" applyFont="1" applyFill="1" applyAlignment="1">
      <alignment horizontal="left"/>
    </xf>
    <xf numFmtId="0" fontId="18" fillId="0" borderId="0" xfId="53" applyFont="1"/>
    <xf numFmtId="0" fontId="49" fillId="0" borderId="0" xfId="53" applyFont="1" applyAlignment="1">
      <alignment horizontal="center"/>
    </xf>
    <xf numFmtId="0" fontId="49" fillId="0" borderId="0" xfId="53" applyNumberFormat="1" applyFont="1" applyAlignment="1">
      <alignment horizontal="center"/>
    </xf>
    <xf numFmtId="0" fontId="18" fillId="0" borderId="0" xfId="53" applyFont="1" applyBorder="1" applyAlignment="1">
      <alignment horizontal="left"/>
    </xf>
    <xf numFmtId="0" fontId="18" fillId="0" borderId="0" xfId="53" applyFont="1" applyFill="1" applyBorder="1"/>
    <xf numFmtId="43" fontId="50" fillId="0" borderId="0" xfId="28" applyFont="1" applyFill="1" applyBorder="1" applyAlignment="1">
      <alignment horizontal="center"/>
    </xf>
    <xf numFmtId="41" fontId="50" fillId="0" borderId="0" xfId="28" applyNumberFormat="1" applyFont="1" applyFill="1" applyBorder="1" applyAlignment="1">
      <alignment horizontal="center"/>
    </xf>
    <xf numFmtId="0" fontId="18" fillId="0" borderId="0" xfId="53" applyFont="1" applyBorder="1"/>
    <xf numFmtId="0" fontId="49" fillId="0" borderId="0" xfId="53" applyFont="1" applyBorder="1" applyAlignment="1">
      <alignment horizontal="center"/>
    </xf>
    <xf numFmtId="0" fontId="18" fillId="0" borderId="0" xfId="52" applyFont="1" applyFill="1" applyBorder="1" applyAlignment="1">
      <alignment horizontal="center"/>
    </xf>
    <xf numFmtId="164" fontId="18" fillId="0" borderId="0" xfId="52" applyNumberFormat="1" applyFont="1" applyFill="1" applyBorder="1"/>
    <xf numFmtId="0" fontId="18" fillId="0" borderId="20" xfId="53" applyFont="1" applyBorder="1"/>
    <xf numFmtId="164" fontId="6" fillId="0" borderId="0" xfId="28" applyNumberFormat="1" applyFont="1" applyFill="1" applyBorder="1"/>
    <xf numFmtId="164" fontId="18" fillId="0" borderId="0" xfId="28" applyNumberFormat="1" applyFont="1" applyFill="1" applyBorder="1"/>
    <xf numFmtId="0" fontId="6" fillId="0" borderId="0" xfId="53" applyFont="1" applyFill="1"/>
    <xf numFmtId="0" fontId="6" fillId="0" borderId="0" xfId="53" applyFont="1" applyFill="1" applyBorder="1" applyAlignment="1">
      <alignment horizontal="center"/>
    </xf>
    <xf numFmtId="0" fontId="6" fillId="0" borderId="0" xfId="53" applyFont="1" applyFill="1" applyBorder="1"/>
    <xf numFmtId="0" fontId="6" fillId="0" borderId="0" xfId="53" applyFont="1"/>
    <xf numFmtId="0" fontId="6" fillId="0" borderId="0" xfId="50" applyFill="1"/>
    <xf numFmtId="0" fontId="6" fillId="0" borderId="0" xfId="50" applyFont="1"/>
    <xf numFmtId="0" fontId="6" fillId="0" borderId="0" xfId="50" applyFill="1" applyBorder="1"/>
    <xf numFmtId="0" fontId="6" fillId="0" borderId="17" xfId="52" applyFont="1" applyFill="1" applyBorder="1" applyAlignment="1">
      <alignment horizontal="center"/>
    </xf>
    <xf numFmtId="0" fontId="6" fillId="0" borderId="0" xfId="52" applyFont="1" applyFill="1" applyBorder="1" applyAlignment="1">
      <alignment horizontal="center"/>
    </xf>
    <xf numFmtId="0" fontId="6" fillId="0" borderId="0" xfId="50"/>
    <xf numFmtId="0" fontId="6" fillId="0" borderId="0" xfId="53" applyNumberFormat="1" applyFont="1" applyBorder="1" applyAlignment="1">
      <alignment horizontal="center"/>
    </xf>
    <xf numFmtId="41" fontId="6" fillId="0" borderId="0" xfId="28" applyNumberFormat="1" applyFont="1" applyFill="1" applyBorder="1" applyAlignment="1">
      <alignment horizontal="center"/>
    </xf>
    <xf numFmtId="0" fontId="6" fillId="0" borderId="0" xfId="50" applyFont="1" applyFill="1" applyBorder="1" applyAlignment="1">
      <alignment horizontal="center"/>
    </xf>
    <xf numFmtId="0" fontId="6" fillId="0" borderId="0" xfId="53" applyFont="1" applyAlignment="1">
      <alignment horizontal="center"/>
    </xf>
    <xf numFmtId="0" fontId="6" fillId="0" borderId="0" xfId="50" applyFont="1" applyAlignment="1">
      <alignment horizontal="left"/>
    </xf>
    <xf numFmtId="0" fontId="18" fillId="0" borderId="0" xfId="50" applyFont="1" applyBorder="1" applyAlignment="1">
      <alignment horizontal="left"/>
    </xf>
    <xf numFmtId="0" fontId="6" fillId="0" borderId="0" xfId="50" applyBorder="1"/>
    <xf numFmtId="0" fontId="6" fillId="0" borderId="0" xfId="53" applyFont="1" applyAlignment="1">
      <alignment horizontal="right"/>
    </xf>
    <xf numFmtId="0" fontId="6" fillId="0" borderId="0" xfId="53" applyNumberFormat="1" applyFont="1" applyAlignment="1">
      <alignment horizontal="center"/>
    </xf>
    <xf numFmtId="0" fontId="6" fillId="0" borderId="0" xfId="53" applyFont="1" applyBorder="1"/>
    <xf numFmtId="0" fontId="6" fillId="0" borderId="0" xfId="53" applyFont="1" applyBorder="1" applyAlignment="1">
      <alignment horizontal="center"/>
    </xf>
    <xf numFmtId="164" fontId="6" fillId="0" borderId="0" xfId="28" applyNumberFormat="1" applyFont="1" applyBorder="1" applyAlignment="1">
      <alignment horizontal="center"/>
    </xf>
    <xf numFmtId="0" fontId="6" fillId="0" borderId="0" xfId="50" applyFont="1" applyBorder="1" applyAlignment="1">
      <alignment horizontal="center"/>
    </xf>
    <xf numFmtId="41" fontId="6" fillId="0" borderId="0" xfId="28" applyNumberFormat="1" applyFont="1" applyBorder="1" applyAlignment="1">
      <alignment horizontal="center"/>
    </xf>
    <xf numFmtId="165" fontId="6" fillId="0" borderId="0" xfId="57" applyNumberFormat="1" applyFont="1" applyBorder="1" applyAlignment="1">
      <alignment horizontal="center"/>
    </xf>
    <xf numFmtId="41" fontId="6" fillId="0" borderId="18" xfId="28" applyNumberFormat="1" applyFont="1" applyBorder="1" applyAlignment="1">
      <alignment horizontal="center"/>
    </xf>
    <xf numFmtId="0" fontId="6" fillId="0" borderId="0" xfId="50" applyFont="1" applyBorder="1" applyAlignment="1">
      <alignment horizontal="left"/>
    </xf>
    <xf numFmtId="165" fontId="6" fillId="0" borderId="0" xfId="57" applyNumberFormat="1" applyFont="1" applyFill="1" applyBorder="1" applyAlignment="1">
      <alignment horizontal="center"/>
    </xf>
    <xf numFmtId="0" fontId="6" fillId="0" borderId="0" xfId="53" applyNumberFormat="1" applyFont="1" applyFill="1" applyBorder="1" applyAlignment="1">
      <alignment horizontal="center"/>
    </xf>
    <xf numFmtId="0" fontId="6" fillId="0" borderId="0" xfId="52" applyFont="1" applyFill="1" applyAlignment="1">
      <alignment horizontal="center"/>
    </xf>
    <xf numFmtId="0" fontId="6" fillId="0" borderId="19" xfId="53" applyFont="1" applyBorder="1"/>
    <xf numFmtId="0" fontId="6" fillId="0" borderId="20" xfId="53" applyFont="1" applyBorder="1"/>
    <xf numFmtId="0" fontId="6" fillId="0" borderId="20" xfId="53" applyFont="1" applyBorder="1" applyAlignment="1">
      <alignment horizontal="center"/>
    </xf>
    <xf numFmtId="0" fontId="6" fillId="0" borderId="22" xfId="53" applyNumberFormat="1" applyFont="1" applyBorder="1" applyAlignment="1">
      <alignment horizontal="center"/>
    </xf>
    <xf numFmtId="0" fontId="6" fillId="0" borderId="21" xfId="53" applyFont="1" applyBorder="1"/>
    <xf numFmtId="0" fontId="6" fillId="0" borderId="23" xfId="53" applyFont="1" applyBorder="1" applyAlignment="1">
      <alignment horizontal="center"/>
    </xf>
    <xf numFmtId="0" fontId="6" fillId="0" borderId="21" xfId="53" applyFont="1" applyFill="1" applyBorder="1"/>
    <xf numFmtId="0" fontId="6" fillId="0" borderId="0" xfId="53" quotePrefix="1" applyFont="1" applyFill="1" applyBorder="1" applyAlignment="1">
      <alignment horizontal="left"/>
    </xf>
    <xf numFmtId="0" fontId="6" fillId="0" borderId="23" xfId="53" applyNumberFormat="1" applyFont="1" applyFill="1" applyBorder="1" applyAlignment="1">
      <alignment horizontal="center"/>
    </xf>
    <xf numFmtId="3" fontId="6" fillId="0" borderId="0" xfId="53" applyNumberFormat="1" applyFont="1" applyFill="1" applyBorder="1" applyAlignment="1">
      <alignment horizontal="center"/>
    </xf>
    <xf numFmtId="0" fontId="6" fillId="0" borderId="23" xfId="53" applyFont="1" applyFill="1" applyBorder="1" applyAlignment="1">
      <alignment horizontal="center"/>
    </xf>
    <xf numFmtId="0" fontId="6" fillId="0" borderId="24" xfId="53" applyFont="1" applyFill="1" applyBorder="1"/>
    <xf numFmtId="0" fontId="6" fillId="0" borderId="10" xfId="53" applyFont="1" applyFill="1" applyBorder="1"/>
    <xf numFmtId="0" fontId="6" fillId="0" borderId="10" xfId="53" applyFont="1" applyFill="1" applyBorder="1" applyAlignment="1">
      <alignment horizontal="center"/>
    </xf>
    <xf numFmtId="0" fontId="6" fillId="0" borderId="25" xfId="53" applyFont="1" applyFill="1" applyBorder="1" applyAlignment="1">
      <alignment horizontal="center"/>
    </xf>
    <xf numFmtId="0" fontId="6" fillId="0" borderId="0" xfId="50" applyAlignment="1">
      <alignment horizontal="center"/>
    </xf>
    <xf numFmtId="0" fontId="6" fillId="0" borderId="0" xfId="52" applyFont="1" applyFill="1"/>
    <xf numFmtId="164" fontId="6" fillId="0" borderId="31" xfId="129" applyNumberFormat="1" applyFont="1" applyFill="1" applyBorder="1"/>
    <xf numFmtId="0" fontId="6" fillId="0" borderId="0" xfId="50" applyFill="1" applyAlignment="1">
      <alignment horizontal="center"/>
    </xf>
    <xf numFmtId="164" fontId="6" fillId="0" borderId="31" xfId="52" applyNumberFormat="1" applyFont="1" applyFill="1" applyBorder="1"/>
    <xf numFmtId="0" fontId="6" fillId="0" borderId="33" xfId="52" applyFont="1" applyFill="1" applyBorder="1" applyAlignment="1">
      <alignment horizontal="center"/>
    </xf>
    <xf numFmtId="164" fontId="6" fillId="0" borderId="30" xfId="28" applyNumberFormat="1" applyFont="1" applyFill="1" applyBorder="1"/>
    <xf numFmtId="0" fontId="6" fillId="0" borderId="0" xfId="52" applyFont="1" applyFill="1" applyBorder="1"/>
    <xf numFmtId="164" fontId="6" fillId="0" borderId="31" xfId="28" applyNumberFormat="1" applyFont="1" applyFill="1" applyBorder="1"/>
    <xf numFmtId="0" fontId="6" fillId="0" borderId="0" xfId="52" applyFont="1" applyFill="1" applyAlignment="1">
      <alignment vertical="top"/>
    </xf>
    <xf numFmtId="0" fontId="18" fillId="0" borderId="0" xfId="50" applyFont="1" applyAlignment="1">
      <alignment horizontal="right"/>
    </xf>
    <xf numFmtId="0" fontId="6" fillId="0" borderId="0" xfId="130" applyFont="1" applyFill="1"/>
    <xf numFmtId="166" fontId="18" fillId="0" borderId="29" xfId="130" applyNumberFormat="1" applyFont="1" applyFill="1" applyBorder="1" applyAlignment="1">
      <alignment horizontal="center"/>
    </xf>
    <xf numFmtId="0" fontId="6" fillId="0" borderId="0" xfId="130" applyFont="1" applyFill="1" applyBorder="1"/>
    <xf numFmtId="0" fontId="18" fillId="0" borderId="0" xfId="130" applyFont="1" applyFill="1"/>
    <xf numFmtId="164" fontId="6" fillId="0" borderId="29" xfId="129" applyNumberFormat="1" applyFont="1" applyFill="1" applyBorder="1"/>
    <xf numFmtId="164" fontId="6" fillId="0" borderId="30" xfId="129" applyNumberFormat="1" applyFont="1" applyFill="1" applyBorder="1"/>
    <xf numFmtId="0" fontId="26" fillId="0" borderId="0" xfId="50" applyFont="1" applyFill="1" applyAlignment="1">
      <alignment horizontal="left"/>
    </xf>
    <xf numFmtId="0" fontId="6" fillId="0" borderId="0" xfId="130" applyFont="1" applyFill="1" applyBorder="1" applyAlignment="1">
      <alignment horizontal="right"/>
    </xf>
    <xf numFmtId="166" fontId="6" fillId="0" borderId="31" xfId="130" applyNumberFormat="1" applyFont="1" applyFill="1" applyBorder="1" applyAlignment="1">
      <alignment horizontal="center"/>
    </xf>
    <xf numFmtId="164" fontId="6" fillId="0" borderId="30" xfId="50" applyNumberFormat="1" applyFont="1" applyBorder="1"/>
    <xf numFmtId="0" fontId="6" fillId="0" borderId="0" xfId="50" applyFont="1" applyBorder="1" applyAlignment="1">
      <alignment horizontal="left" wrapText="1"/>
    </xf>
    <xf numFmtId="0" fontId="6" fillId="0" borderId="0" xfId="52" applyFont="1" applyFill="1" applyAlignment="1">
      <alignment horizontal="left"/>
    </xf>
    <xf numFmtId="0" fontId="18" fillId="0" borderId="0" xfId="52" applyFont="1" applyFill="1" applyBorder="1"/>
    <xf numFmtId="0" fontId="59" fillId="0" borderId="0" xfId="52" applyFont="1" applyFill="1" applyBorder="1" applyAlignment="1">
      <alignment vertical="top" wrapText="1"/>
    </xf>
    <xf numFmtId="164" fontId="60" fillId="0" borderId="0" xfId="28" applyNumberFormat="1" applyFont="1" applyFill="1" applyBorder="1"/>
    <xf numFmtId="164" fontId="61" fillId="0" borderId="0" xfId="28" applyNumberFormat="1" applyFont="1" applyFill="1" applyBorder="1"/>
    <xf numFmtId="0" fontId="6" fillId="0" borderId="0" xfId="50" applyAlignment="1">
      <alignment horizontal="right"/>
    </xf>
    <xf numFmtId="0" fontId="6" fillId="0" borderId="34" xfId="50" applyBorder="1"/>
    <xf numFmtId="164" fontId="6" fillId="0" borderId="17" xfId="129" applyNumberFormat="1" applyFont="1" applyFill="1" applyBorder="1"/>
    <xf numFmtId="164" fontId="18" fillId="0" borderId="30" xfId="50" applyNumberFormat="1" applyFont="1" applyBorder="1"/>
    <xf numFmtId="164" fontId="6" fillId="0" borderId="35" xfId="129" applyNumberFormat="1" applyFont="1" applyFill="1" applyBorder="1"/>
    <xf numFmtId="0" fontId="6" fillId="0" borderId="17" xfId="50" applyBorder="1"/>
    <xf numFmtId="0" fontId="6" fillId="0" borderId="0" xfId="130" applyFont="1" applyFill="1" applyBorder="1" applyAlignment="1">
      <alignment horizontal="center"/>
    </xf>
    <xf numFmtId="164" fontId="18" fillId="0" borderId="29" xfId="28" applyNumberFormat="1" applyFont="1" applyFill="1" applyBorder="1"/>
    <xf numFmtId="0" fontId="50" fillId="0" borderId="0" xfId="53" applyFont="1" applyBorder="1"/>
    <xf numFmtId="0" fontId="50" fillId="0" borderId="0" xfId="50" applyFont="1" applyBorder="1" applyAlignment="1">
      <alignment horizontal="center"/>
    </xf>
    <xf numFmtId="0" fontId="50" fillId="0" borderId="0" xfId="53" applyFont="1" applyBorder="1" applyAlignment="1">
      <alignment horizontal="center"/>
    </xf>
    <xf numFmtId="41" fontId="50" fillId="0" borderId="0" xfId="28" applyNumberFormat="1" applyFont="1" applyBorder="1" applyAlignment="1">
      <alignment horizontal="center"/>
    </xf>
    <xf numFmtId="165" fontId="50" fillId="0" borderId="0" xfId="57" applyNumberFormat="1" applyFont="1" applyBorder="1" applyAlignment="1">
      <alignment horizontal="center"/>
    </xf>
    <xf numFmtId="0" fontId="50" fillId="0" borderId="0" xfId="53" applyNumberFormat="1" applyFont="1" applyBorder="1" applyAlignment="1">
      <alignment horizontal="center"/>
    </xf>
    <xf numFmtId="0" fontId="18" fillId="0" borderId="17" xfId="52" applyFont="1" applyFill="1" applyBorder="1" applyAlignment="1">
      <alignment horizontal="left"/>
    </xf>
    <xf numFmtId="0" fontId="18" fillId="0" borderId="17" xfId="52" applyFont="1" applyFill="1" applyBorder="1" applyAlignment="1">
      <alignment horizontal="center"/>
    </xf>
    <xf numFmtId="0" fontId="6" fillId="0" borderId="32" xfId="52" applyFont="1" applyFill="1" applyBorder="1" applyAlignment="1">
      <alignment horizontal="center"/>
    </xf>
    <xf numFmtId="0" fontId="18" fillId="0" borderId="0" xfId="52" applyFont="1" applyFill="1" applyAlignment="1">
      <alignment horizontal="center"/>
    </xf>
    <xf numFmtId="164" fontId="18" fillId="0" borderId="30" xfId="28" applyNumberFormat="1" applyFont="1" applyFill="1" applyBorder="1"/>
    <xf numFmtId="0" fontId="6" fillId="0" borderId="31" xfId="52" applyFont="1" applyFill="1" applyBorder="1"/>
    <xf numFmtId="0" fontId="18" fillId="0" borderId="17" xfId="52" applyFont="1" applyFill="1" applyBorder="1"/>
    <xf numFmtId="164" fontId="6" fillId="0" borderId="0" xfId="28" applyNumberFormat="1" applyFont="1" applyFill="1" applyBorder="1" applyAlignment="1">
      <alignment horizontal="centerContinuous"/>
    </xf>
    <xf numFmtId="0" fontId="6" fillId="0" borderId="0" xfId="53" applyFont="1" applyFill="1" applyAlignment="1">
      <alignment horizontal="center"/>
    </xf>
    <xf numFmtId="0" fontId="18" fillId="0" borderId="26" xfId="130" applyFont="1" applyFill="1" applyBorder="1" applyAlignment="1">
      <alignment horizontal="center"/>
    </xf>
    <xf numFmtId="166" fontId="18" fillId="0" borderId="31" xfId="130" applyNumberFormat="1" applyFont="1" applyFill="1" applyBorder="1" applyAlignment="1">
      <alignment horizontal="center"/>
    </xf>
    <xf numFmtId="0" fontId="18" fillId="0" borderId="17" xfId="130" applyFont="1" applyFill="1" applyBorder="1"/>
    <xf numFmtId="0" fontId="18" fillId="0" borderId="30" xfId="130" applyFont="1" applyFill="1" applyBorder="1" applyAlignment="1">
      <alignment horizontal="center"/>
    </xf>
    <xf numFmtId="0" fontId="6" fillId="0" borderId="0" xfId="130" applyFont="1" applyFill="1" applyAlignment="1">
      <alignment horizontal="left"/>
    </xf>
    <xf numFmtId="164" fontId="6" fillId="0" borderId="0" xfId="129" applyNumberFormat="1" applyFont="1" applyFill="1"/>
    <xf numFmtId="0" fontId="6" fillId="0" borderId="17" xfId="130" applyFont="1" applyFill="1" applyBorder="1" applyAlignment="1">
      <alignment horizontal="left"/>
    </xf>
    <xf numFmtId="0" fontId="6" fillId="0" borderId="32" xfId="130" applyFont="1" applyFill="1" applyBorder="1"/>
    <xf numFmtId="164" fontId="6" fillId="0" borderId="26" xfId="130" applyNumberFormat="1" applyFont="1" applyFill="1" applyBorder="1"/>
    <xf numFmtId="164" fontId="6" fillId="0" borderId="18" xfId="130" applyNumberFormat="1" applyFont="1" applyFill="1" applyBorder="1"/>
    <xf numFmtId="164" fontId="18" fillId="0" borderId="26" xfId="130" applyNumberFormat="1" applyFont="1" applyFill="1" applyBorder="1"/>
    <xf numFmtId="0" fontId="6" fillId="0" borderId="31" xfId="50" applyFont="1" applyFill="1" applyBorder="1"/>
    <xf numFmtId="0" fontId="6" fillId="0" borderId="33" xfId="52" applyFont="1" applyFill="1" applyBorder="1"/>
    <xf numFmtId="164" fontId="6" fillId="0" borderId="33" xfId="50" applyNumberFormat="1" applyBorder="1"/>
    <xf numFmtId="164" fontId="6" fillId="0" borderId="29" xfId="50" applyNumberFormat="1" applyBorder="1"/>
    <xf numFmtId="0" fontId="6" fillId="0" borderId="17" xfId="52" applyFont="1" applyFill="1" applyBorder="1"/>
    <xf numFmtId="164" fontId="6" fillId="0" borderId="17" xfId="50" applyNumberFormat="1" applyBorder="1"/>
    <xf numFmtId="164" fontId="6" fillId="0" borderId="30" xfId="50" applyNumberFormat="1" applyBorder="1"/>
    <xf numFmtId="164" fontId="6" fillId="0" borderId="0" xfId="50" applyNumberFormat="1" applyBorder="1"/>
    <xf numFmtId="164" fontId="0" fillId="0" borderId="0" xfId="28" applyNumberFormat="1" applyFont="1" applyBorder="1"/>
    <xf numFmtId="0" fontId="6" fillId="0" borderId="17" xfId="50" applyFont="1" applyBorder="1"/>
    <xf numFmtId="0" fontId="6" fillId="0" borderId="0" xfId="52" applyFont="1" applyFill="1" applyBorder="1" applyAlignment="1">
      <alignment horizontal="left"/>
    </xf>
    <xf numFmtId="0" fontId="6" fillId="0" borderId="48" xfId="52" applyFont="1" applyFill="1" applyBorder="1" applyAlignment="1">
      <alignment horizontal="center"/>
    </xf>
    <xf numFmtId="0" fontId="6" fillId="0" borderId="49" xfId="52" applyFont="1" applyFill="1" applyBorder="1" applyAlignment="1">
      <alignment horizontal="center"/>
    </xf>
    <xf numFmtId="0" fontId="2" fillId="0" borderId="0" xfId="0" applyFont="1"/>
    <xf numFmtId="17" fontId="68" fillId="0" borderId="17" xfId="0" applyNumberFormat="1" applyFont="1" applyBorder="1" applyAlignment="1">
      <alignment horizontal="center"/>
    </xf>
    <xf numFmtId="17" fontId="2" fillId="0" borderId="0" xfId="0" applyNumberFormat="1" applyFont="1"/>
    <xf numFmtId="164" fontId="2" fillId="0" borderId="0" xfId="160" applyNumberFormat="1" applyFont="1" applyBorder="1" applyAlignment="1">
      <alignment horizontal="center"/>
    </xf>
    <xf numFmtId="164" fontId="2" fillId="0" borderId="0" xfId="0" applyNumberFormat="1" applyFont="1" applyBorder="1" applyAlignment="1">
      <alignment horizontal="center"/>
    </xf>
    <xf numFmtId="164" fontId="68" fillId="0" borderId="0" xfId="0" applyNumberFormat="1" applyFont="1"/>
    <xf numFmtId="0" fontId="18" fillId="0" borderId="0" xfId="50" applyFont="1" applyFill="1"/>
    <xf numFmtId="17" fontId="1" fillId="0" borderId="0" xfId="0" applyNumberFormat="1" applyFont="1"/>
    <xf numFmtId="164" fontId="1" fillId="0" borderId="0" xfId="160" applyNumberFormat="1" applyFont="1" applyBorder="1" applyAlignment="1">
      <alignment horizontal="center"/>
    </xf>
    <xf numFmtId="164" fontId="1" fillId="0" borderId="0" xfId="0" applyNumberFormat="1" applyFont="1" applyBorder="1" applyAlignment="1">
      <alignment horizontal="center"/>
    </xf>
    <xf numFmtId="164" fontId="2" fillId="0" borderId="0" xfId="28" applyNumberFormat="1" applyFont="1"/>
    <xf numFmtId="164" fontId="18" fillId="0" borderId="18" xfId="50" applyNumberFormat="1" applyFont="1" applyBorder="1"/>
    <xf numFmtId="41" fontId="6" fillId="0" borderId="0" xfId="28" quotePrefix="1" applyNumberFormat="1" applyFont="1" applyFill="1" applyBorder="1" applyAlignment="1">
      <alignment horizontal="center"/>
    </xf>
    <xf numFmtId="0" fontId="18" fillId="0" borderId="0" xfId="50" applyFont="1" applyFill="1" applyAlignment="1">
      <alignment horizontal="right"/>
    </xf>
    <xf numFmtId="0" fontId="6" fillId="0" borderId="31" xfId="50" applyFont="1" applyFill="1" applyBorder="1" applyAlignment="1">
      <alignment horizontal="center"/>
    </xf>
    <xf numFmtId="43" fontId="6" fillId="0" borderId="0" xfId="50" applyNumberFormat="1"/>
    <xf numFmtId="41" fontId="6" fillId="0" borderId="0" xfId="50" applyNumberFormat="1" applyFont="1"/>
    <xf numFmtId="41" fontId="6" fillId="0" borderId="0" xfId="53" applyNumberFormat="1" applyFont="1"/>
    <xf numFmtId="41" fontId="6" fillId="0" borderId="0" xfId="53" applyNumberFormat="1" applyFont="1" applyFill="1"/>
    <xf numFmtId="176" fontId="6" fillId="0" borderId="0" xfId="57" applyNumberFormat="1" applyFont="1" applyFill="1" applyBorder="1" applyAlignment="1" applyProtection="1">
      <alignment horizontal="center"/>
      <protection locked="0"/>
    </xf>
    <xf numFmtId="0" fontId="18" fillId="0" borderId="27" xfId="130" applyFont="1" applyFill="1" applyBorder="1" applyAlignment="1">
      <alignment horizontal="center"/>
    </xf>
    <xf numFmtId="0" fontId="18" fillId="0" borderId="28" xfId="130" applyFont="1" applyFill="1" applyBorder="1" applyAlignment="1">
      <alignment horizontal="center"/>
    </xf>
    <xf numFmtId="166" fontId="18" fillId="0" borderId="29" xfId="130" applyNumberFormat="1" applyFont="1" applyFill="1" applyBorder="1" applyAlignment="1">
      <alignment horizontal="center" vertical="center" wrapText="1"/>
    </xf>
    <xf numFmtId="166" fontId="18" fillId="0" borderId="31" xfId="130" applyNumberFormat="1" applyFont="1" applyFill="1" applyBorder="1" applyAlignment="1">
      <alignment horizontal="center" vertical="center" wrapText="1"/>
    </xf>
    <xf numFmtId="166" fontId="18" fillId="0" borderId="30" xfId="130" applyNumberFormat="1" applyFont="1" applyFill="1" applyBorder="1" applyAlignment="1">
      <alignment horizontal="center" vertical="center" wrapText="1"/>
    </xf>
  </cellXfs>
  <cellStyles count="983">
    <cellStyle name="20% - Accent1" xfId="1" builtinId="30" customBuiltin="1"/>
    <cellStyle name="20% - Accent1 2" xfId="163"/>
    <cellStyle name="20% - Accent1 2 2" xfId="347"/>
    <cellStyle name="20% - Accent1 2 2 2" xfId="479"/>
    <cellStyle name="20% - Accent1 2 2 3" xfId="916"/>
    <cellStyle name="20% - Accent1 2 2_Sheet1" xfId="597"/>
    <cellStyle name="20% - Accent1 2 3" xfId="698"/>
    <cellStyle name="20% - Accent1 2 4" xfId="735"/>
    <cellStyle name="20% - Accent1 2 5" xfId="842"/>
    <cellStyle name="20% - Accent1 2_Sheet1" xfId="449"/>
    <cellStyle name="20% - Accent1 3" xfId="431"/>
    <cellStyle name="20% - Accent1 4" xfId="674"/>
    <cellStyle name="20% - Accent2" xfId="2" builtinId="34" customBuiltin="1"/>
    <cellStyle name="20% - Accent2 2" xfId="164"/>
    <cellStyle name="20% - Accent2 2 2" xfId="348"/>
    <cellStyle name="20% - Accent2 2 2 2" xfId="480"/>
    <cellStyle name="20% - Accent2 2 2 3" xfId="917"/>
    <cellStyle name="20% - Accent2 2 2_Sheet1" xfId="594"/>
    <cellStyle name="20% - Accent2 2 3" xfId="699"/>
    <cellStyle name="20% - Accent2 2 4" xfId="612"/>
    <cellStyle name="20% - Accent2 2 5" xfId="843"/>
    <cellStyle name="20% - Accent2 2_Sheet1" xfId="596"/>
    <cellStyle name="20% - Accent2 3" xfId="585"/>
    <cellStyle name="20% - Accent2 4" xfId="673"/>
    <cellStyle name="20% - Accent3" xfId="3" builtinId="38" customBuiltin="1"/>
    <cellStyle name="20% - Accent3 2" xfId="165"/>
    <cellStyle name="20% - Accent3 2 2" xfId="349"/>
    <cellStyle name="20% - Accent3 2 2 2" xfId="481"/>
    <cellStyle name="20% - Accent3 2 2 3" xfId="918"/>
    <cellStyle name="20% - Accent3 2 2_Sheet1" xfId="591"/>
    <cellStyle name="20% - Accent3 2 3" xfId="700"/>
    <cellStyle name="20% - Accent3 2 4" xfId="611"/>
    <cellStyle name="20% - Accent3 2 5" xfId="844"/>
    <cellStyle name="20% - Accent3 2_Sheet1" xfId="592"/>
    <cellStyle name="20% - Accent3 3" xfId="581"/>
    <cellStyle name="20% - Accent3 4" xfId="781"/>
    <cellStyle name="20% - Accent4" xfId="4" builtinId="42" customBuiltin="1"/>
    <cellStyle name="20% - Accent4 2" xfId="166"/>
    <cellStyle name="20% - Accent4 2 2" xfId="350"/>
    <cellStyle name="20% - Accent4 2 2 2" xfId="482"/>
    <cellStyle name="20% - Accent4 2 2 3" xfId="919"/>
    <cellStyle name="20% - Accent4 2 2_Sheet1" xfId="589"/>
    <cellStyle name="20% - Accent4 2 3" xfId="701"/>
    <cellStyle name="20% - Accent4 2 4" xfId="734"/>
    <cellStyle name="20% - Accent4 2 5" xfId="845"/>
    <cellStyle name="20% - Accent4 2_Sheet1" xfId="590"/>
    <cellStyle name="20% - Accent4 3" xfId="578"/>
    <cellStyle name="20% - Accent4 4" xfId="780"/>
    <cellStyle name="20% - Accent5" xfId="5" builtinId="46" customBuiltin="1"/>
    <cellStyle name="20% - Accent5 2" xfId="167"/>
    <cellStyle name="20% - Accent5 2 2" xfId="351"/>
    <cellStyle name="20% - Accent5 2 2 2" xfId="483"/>
    <cellStyle name="20% - Accent5 2 2 3" xfId="920"/>
    <cellStyle name="20% - Accent5 2 2_Sheet1" xfId="440"/>
    <cellStyle name="20% - Accent5 2 3" xfId="702"/>
    <cellStyle name="20% - Accent5 2 4" xfId="610"/>
    <cellStyle name="20% - Accent5 2 5" xfId="846"/>
    <cellStyle name="20% - Accent5 2_Sheet1" xfId="472"/>
    <cellStyle name="20% - Accent5 3" xfId="574"/>
    <cellStyle name="20% - Accent5 4" xfId="779"/>
    <cellStyle name="20% - Accent6" xfId="6" builtinId="50" customBuiltin="1"/>
    <cellStyle name="20% - Accent6 2" xfId="168"/>
    <cellStyle name="20% - Accent6 2 2" xfId="352"/>
    <cellStyle name="20% - Accent6 2 2 2" xfId="484"/>
    <cellStyle name="20% - Accent6 2 2 3" xfId="921"/>
    <cellStyle name="20% - Accent6 2 2_Sheet1" xfId="437"/>
    <cellStyle name="20% - Accent6 2 3" xfId="703"/>
    <cellStyle name="20% - Accent6 2 4" xfId="787"/>
    <cellStyle name="20% - Accent6 2 5" xfId="847"/>
    <cellStyle name="20% - Accent6 2_Sheet1" xfId="471"/>
    <cellStyle name="20% - Accent6 3" xfId="570"/>
    <cellStyle name="20% - Accent6 4" xfId="777"/>
    <cellStyle name="40% - Accent1" xfId="7" builtinId="31" customBuiltin="1"/>
    <cellStyle name="40% - Accent1 2" xfId="169"/>
    <cellStyle name="40% - Accent1 2 2" xfId="353"/>
    <cellStyle name="40% - Accent1 2 2 2" xfId="485"/>
    <cellStyle name="40% - Accent1 2 2 3" xfId="922"/>
    <cellStyle name="40% - Accent1 2 2_Sheet1" xfId="470"/>
    <cellStyle name="40% - Accent1 2 3" xfId="704"/>
    <cellStyle name="40% - Accent1 2 4" xfId="678"/>
    <cellStyle name="40% - Accent1 2 5" xfId="848"/>
    <cellStyle name="40% - Accent1 2_Sheet1" xfId="464"/>
    <cellStyle name="40% - Accent1 3" xfId="567"/>
    <cellStyle name="40% - Accent1 4" xfId="670"/>
    <cellStyle name="40% - Accent2" xfId="8" builtinId="35" customBuiltin="1"/>
    <cellStyle name="40% - Accent2 2" xfId="170"/>
    <cellStyle name="40% - Accent2 2 2" xfId="354"/>
    <cellStyle name="40% - Accent2 2 2 2" xfId="486"/>
    <cellStyle name="40% - Accent2 2 2 3" xfId="923"/>
    <cellStyle name="40% - Accent2 2 2_Sheet1" xfId="465"/>
    <cellStyle name="40% - Accent2 2 3" xfId="705"/>
    <cellStyle name="40% - Accent2 2 4" xfId="689"/>
    <cellStyle name="40% - Accent2 2 5" xfId="849"/>
    <cellStyle name="40% - Accent2 2_Sheet1" xfId="434"/>
    <cellStyle name="40% - Accent2 3" xfId="563"/>
    <cellStyle name="40% - Accent2 4" xfId="669"/>
    <cellStyle name="40% - Accent3" xfId="9" builtinId="39" customBuiltin="1"/>
    <cellStyle name="40% - Accent3 2" xfId="171"/>
    <cellStyle name="40% - Accent3 2 2" xfId="355"/>
    <cellStyle name="40% - Accent3 2 2 2" xfId="487"/>
    <cellStyle name="40% - Accent3 2 2 3" xfId="924"/>
    <cellStyle name="40% - Accent3 2 2_Sheet1" xfId="340"/>
    <cellStyle name="40% - Accent3 2 3" xfId="706"/>
    <cellStyle name="40% - Accent3 2 4" xfId="677"/>
    <cellStyle name="40% - Accent3 2 5" xfId="850"/>
    <cellStyle name="40% - Accent3 2_Sheet1" xfId="341"/>
    <cellStyle name="40% - Accent3 3" xfId="559"/>
    <cellStyle name="40% - Accent3 4" xfId="668"/>
    <cellStyle name="40% - Accent4" xfId="10" builtinId="43" customBuiltin="1"/>
    <cellStyle name="40% - Accent4 2" xfId="172"/>
    <cellStyle name="40% - Accent4 2 2" xfId="356"/>
    <cellStyle name="40% - Accent4 2 2 2" xfId="488"/>
    <cellStyle name="40% - Accent4 2 2 3" xfId="925"/>
    <cellStyle name="40% - Accent4 2 2_Sheet1" xfId="588"/>
    <cellStyle name="40% - Accent4 2 3" xfId="707"/>
    <cellStyle name="40% - Accent4 2 4" xfId="733"/>
    <cellStyle name="40% - Accent4 2 5" xfId="851"/>
    <cellStyle name="40% - Accent4 2_Sheet1" xfId="339"/>
    <cellStyle name="40% - Accent4 3" xfId="419"/>
    <cellStyle name="40% - Accent4 4" xfId="775"/>
    <cellStyle name="40% - Accent5" xfId="11" builtinId="47" customBuiltin="1"/>
    <cellStyle name="40% - Accent5 2" xfId="173"/>
    <cellStyle name="40% - Accent5 2 2" xfId="357"/>
    <cellStyle name="40% - Accent5 2 2 2" xfId="489"/>
    <cellStyle name="40% - Accent5 2 2 3" xfId="926"/>
    <cellStyle name="40% - Accent5 2 2_Sheet1" xfId="586"/>
    <cellStyle name="40% - Accent5 2 3" xfId="708"/>
    <cellStyle name="40% - Accent5 2 4" xfId="732"/>
    <cellStyle name="40% - Accent5 2 5" xfId="852"/>
    <cellStyle name="40% - Accent5 2_Sheet1" xfId="587"/>
    <cellStyle name="40% - Accent5 3" xfId="553"/>
    <cellStyle name="40% - Accent5 4" xfId="774"/>
    <cellStyle name="40% - Accent6" xfId="12" builtinId="51" customBuiltin="1"/>
    <cellStyle name="40% - Accent6 2" xfId="174"/>
    <cellStyle name="40% - Accent6 2 2" xfId="358"/>
    <cellStyle name="40% - Accent6 2 2 2" xfId="490"/>
    <cellStyle name="40% - Accent6 2 2 3" xfId="927"/>
    <cellStyle name="40% - Accent6 2 2_Sheet1" xfId="583"/>
    <cellStyle name="40% - Accent6 2 3" xfId="709"/>
    <cellStyle name="40% - Accent6 2 4" xfId="731"/>
    <cellStyle name="40% - Accent6 2 5" xfId="853"/>
    <cellStyle name="40% - Accent6 2_Sheet1" xfId="584"/>
    <cellStyle name="40% - Accent6 3" xfId="415"/>
    <cellStyle name="40% - Accent6 4" xfId="667"/>
    <cellStyle name="60% - Accent1" xfId="13" builtinId="32" customBuiltin="1"/>
    <cellStyle name="60% - Accent1 2" xfId="175"/>
    <cellStyle name="60% - Accent1 2 2" xfId="359"/>
    <cellStyle name="60% - Accent1 2 2 2" xfId="491"/>
    <cellStyle name="60% - Accent1 2 2 3" xfId="928"/>
    <cellStyle name="60% - Accent1 2 2_Sheet1" xfId="430"/>
    <cellStyle name="60% - Accent1 2 3" xfId="710"/>
    <cellStyle name="60% - Accent1 2 4" xfId="730"/>
    <cellStyle name="60% - Accent1 2 5" xfId="854"/>
    <cellStyle name="60% - Accent1 2_Sheet1" xfId="582"/>
    <cellStyle name="60% - Accent1 3" xfId="414"/>
    <cellStyle name="60% - Accent1 4" xfId="666"/>
    <cellStyle name="60% - Accent2" xfId="14" builtinId="36" customBuiltin="1"/>
    <cellStyle name="60% - Accent2 2" xfId="176"/>
    <cellStyle name="60% - Accent2 2 2" xfId="360"/>
    <cellStyle name="60% - Accent2 2 2 2" xfId="492"/>
    <cellStyle name="60% - Accent2 2 2 3" xfId="929"/>
    <cellStyle name="60% - Accent2 2 2_Sheet1" xfId="579"/>
    <cellStyle name="60% - Accent2 2 3" xfId="711"/>
    <cellStyle name="60% - Accent2 2 4" xfId="609"/>
    <cellStyle name="60% - Accent2 2 5" xfId="855"/>
    <cellStyle name="60% - Accent2 2_Sheet1" xfId="580"/>
    <cellStyle name="60% - Accent2 3" xfId="413"/>
    <cellStyle name="60% - Accent2 4" xfId="783"/>
    <cellStyle name="60% - Accent3" xfId="15" builtinId="40" customBuiltin="1"/>
    <cellStyle name="60% - Accent3 2" xfId="177"/>
    <cellStyle name="60% - Accent3 2 2" xfId="361"/>
    <cellStyle name="60% - Accent3 2 2 2" xfId="493"/>
    <cellStyle name="60% - Accent3 2 2 3" xfId="930"/>
    <cellStyle name="60% - Accent3 2 2_Sheet1" xfId="577"/>
    <cellStyle name="60% - Accent3 2 3" xfId="712"/>
    <cellStyle name="60% - Accent3 2 4" xfId="729"/>
    <cellStyle name="60% - Accent3 2 5" xfId="856"/>
    <cellStyle name="60% - Accent3 2_Sheet1" xfId="429"/>
    <cellStyle name="60% - Accent3 3" xfId="412"/>
    <cellStyle name="60% - Accent3 4" xfId="773"/>
    <cellStyle name="60% - Accent4" xfId="16" builtinId="44" customBuiltin="1"/>
    <cellStyle name="60% - Accent4 2" xfId="178"/>
    <cellStyle name="60% - Accent4 2 2" xfId="362"/>
    <cellStyle name="60% - Accent4 2 2 2" xfId="494"/>
    <cellStyle name="60% - Accent4 2 2 3" xfId="931"/>
    <cellStyle name="60% - Accent4 2 2_Sheet1" xfId="575"/>
    <cellStyle name="60% - Accent4 2 3" xfId="713"/>
    <cellStyle name="60% - Accent4 2 4" xfId="728"/>
    <cellStyle name="60% - Accent4 2 5" xfId="857"/>
    <cellStyle name="60% - Accent4 2_Sheet1" xfId="576"/>
    <cellStyle name="60% - Accent4 3" xfId="411"/>
    <cellStyle name="60% - Accent4 4" xfId="772"/>
    <cellStyle name="60% - Accent5" xfId="17" builtinId="48" customBuiltin="1"/>
    <cellStyle name="60% - Accent5 2" xfId="179"/>
    <cellStyle name="60% - Accent5 2 2" xfId="363"/>
    <cellStyle name="60% - Accent5 2 2 2" xfId="495"/>
    <cellStyle name="60% - Accent5 2 2 3" xfId="932"/>
    <cellStyle name="60% - Accent5 2 2_Sheet1" xfId="572"/>
    <cellStyle name="60% - Accent5 2 3" xfId="714"/>
    <cellStyle name="60% - Accent5 2 4" xfId="727"/>
    <cellStyle name="60% - Accent5 2 5" xfId="858"/>
    <cellStyle name="60% - Accent5 2_Sheet1" xfId="573"/>
    <cellStyle name="60% - Accent5 3" xfId="410"/>
    <cellStyle name="60% - Accent5 4" xfId="684"/>
    <cellStyle name="60% - Accent6" xfId="18" builtinId="52" customBuiltin="1"/>
    <cellStyle name="60% - Accent6 2" xfId="180"/>
    <cellStyle name="60% - Accent6 2 2" xfId="364"/>
    <cellStyle name="60% - Accent6 2 2 2" xfId="496"/>
    <cellStyle name="60% - Accent6 2 2 3" xfId="933"/>
    <cellStyle name="60% - Accent6 2 2_Sheet1" xfId="428"/>
    <cellStyle name="60% - Accent6 2 3" xfId="715"/>
    <cellStyle name="60% - Accent6 2 4" xfId="726"/>
    <cellStyle name="60% - Accent6 2 5" xfId="859"/>
    <cellStyle name="60% - Accent6 2_Sheet1" xfId="571"/>
    <cellStyle name="60% - Accent6 3" xfId="409"/>
    <cellStyle name="60% - Accent6 4" xfId="695"/>
    <cellStyle name="Accent1" xfId="19" builtinId="29" customBuiltin="1"/>
    <cellStyle name="Accent1 2" xfId="181"/>
    <cellStyle name="Accent1 2 2" xfId="365"/>
    <cellStyle name="Accent1 2 2 2" xfId="497"/>
    <cellStyle name="Accent1 2 2 3" xfId="934"/>
    <cellStyle name="Accent1 2 2_Sheet1" xfId="568"/>
    <cellStyle name="Accent1 2 3" xfId="716"/>
    <cellStyle name="Accent1 2 4" xfId="697"/>
    <cellStyle name="Accent1 2 5" xfId="860"/>
    <cellStyle name="Accent1 2_Sheet1" xfId="569"/>
    <cellStyle name="Accent1 3" xfId="408"/>
    <cellStyle name="Accent1 4" xfId="681"/>
    <cellStyle name="Accent2" xfId="20" builtinId="33" customBuiltin="1"/>
    <cellStyle name="Accent2 2" xfId="182"/>
    <cellStyle name="Accent2 2 2" xfId="366"/>
    <cellStyle name="Accent2 2 2 2" xfId="498"/>
    <cellStyle name="Accent2 2 2 3" xfId="935"/>
    <cellStyle name="Accent2 2 2_Sheet1" xfId="566"/>
    <cellStyle name="Accent2 2 3" xfId="717"/>
    <cellStyle name="Accent2 2 4" xfId="680"/>
    <cellStyle name="Accent2 2 5" xfId="861"/>
    <cellStyle name="Accent2 2_Sheet1" xfId="427"/>
    <cellStyle name="Accent2 3" xfId="407"/>
    <cellStyle name="Accent2 4" xfId="665"/>
    <cellStyle name="Accent3" xfId="21" builtinId="37" customBuiltin="1"/>
    <cellStyle name="Accent3 2" xfId="183"/>
    <cellStyle name="Accent3 2 2" xfId="367"/>
    <cellStyle name="Accent3 2 2 2" xfId="499"/>
    <cellStyle name="Accent3 2 2 3" xfId="936"/>
    <cellStyle name="Accent3 2 2_Sheet1" xfId="564"/>
    <cellStyle name="Accent3 2 3" xfId="718"/>
    <cellStyle name="Accent3 2 4" xfId="688"/>
    <cellStyle name="Accent3 2 5" xfId="862"/>
    <cellStyle name="Accent3 2_Sheet1" xfId="565"/>
    <cellStyle name="Accent3 3" xfId="406"/>
    <cellStyle name="Accent3 4" xfId="662"/>
    <cellStyle name="Accent4" xfId="22" builtinId="41" customBuiltin="1"/>
    <cellStyle name="Accent4 2" xfId="184"/>
    <cellStyle name="Accent4 2 2" xfId="368"/>
    <cellStyle name="Accent4 2 2 2" xfId="500"/>
    <cellStyle name="Accent4 2 2 3" xfId="937"/>
    <cellStyle name="Accent4 2 2_Sheet1" xfId="561"/>
    <cellStyle name="Accent4 2 3" xfId="719"/>
    <cellStyle name="Accent4 2 4" xfId="676"/>
    <cellStyle name="Accent4 2 5" xfId="863"/>
    <cellStyle name="Accent4 2_Sheet1" xfId="562"/>
    <cellStyle name="Accent4 3" xfId="402"/>
    <cellStyle name="Accent4 4" xfId="686"/>
    <cellStyle name="Accent5" xfId="23" builtinId="45" customBuiltin="1"/>
    <cellStyle name="Accent5 2" xfId="185"/>
    <cellStyle name="Accent5 2 2" xfId="369"/>
    <cellStyle name="Accent5 2 2 2" xfId="501"/>
    <cellStyle name="Accent5 2 2 3" xfId="938"/>
    <cellStyle name="Accent5 2 2_Sheet1" xfId="426"/>
    <cellStyle name="Accent5 2 3" xfId="720"/>
    <cellStyle name="Accent5 2 4" xfId="679"/>
    <cellStyle name="Accent5 2 5" xfId="864"/>
    <cellStyle name="Accent5 2_Sheet1" xfId="560"/>
    <cellStyle name="Accent5 3" xfId="399"/>
    <cellStyle name="Accent5 4" xfId="694"/>
    <cellStyle name="Accent6" xfId="24" builtinId="49" customBuiltin="1"/>
    <cellStyle name="Accent6 2" xfId="186"/>
    <cellStyle name="Accent6 2 2" xfId="370"/>
    <cellStyle name="Accent6 2 2 2" xfId="502"/>
    <cellStyle name="Accent6 2 2 3" xfId="939"/>
    <cellStyle name="Accent6 2 2_Sheet1" xfId="461"/>
    <cellStyle name="Accent6 2 3" xfId="721"/>
    <cellStyle name="Accent6 2 4" xfId="608"/>
    <cellStyle name="Accent6 2 5" xfId="865"/>
    <cellStyle name="Accent6 2_Sheet1" xfId="558"/>
    <cellStyle name="Accent6 3" xfId="398"/>
    <cellStyle name="Accent6 4" xfId="659"/>
    <cellStyle name="Bad" xfId="25" builtinId="27" customBuiltin="1"/>
    <cellStyle name="Bad 2" xfId="187"/>
    <cellStyle name="Bad 2 2" xfId="371"/>
    <cellStyle name="Bad 2 2 2" xfId="503"/>
    <cellStyle name="Bad 2 2 3" xfId="940"/>
    <cellStyle name="Bad 2 2_Sheet1" xfId="556"/>
    <cellStyle name="Bad 2 3" xfId="722"/>
    <cellStyle name="Bad 2 4" xfId="607"/>
    <cellStyle name="Bad 2 5" xfId="866"/>
    <cellStyle name="Bad 2_Sheet1" xfId="557"/>
    <cellStyle name="Bad 3" xfId="346"/>
    <cellStyle name="Bad 4" xfId="771"/>
    <cellStyle name="Calculation" xfId="26" builtinId="22" customBuiltin="1"/>
    <cellStyle name="Calculation 2" xfId="188"/>
    <cellStyle name="Calculation 2 2" xfId="372"/>
    <cellStyle name="Calculation 2 2 2" xfId="504"/>
    <cellStyle name="Calculation 2 2 3" xfId="941"/>
    <cellStyle name="Calculation 2 2_Sheet1" xfId="328"/>
    <cellStyle name="Calculation 2 3" xfId="723"/>
    <cellStyle name="Calculation 2 4" xfId="786"/>
    <cellStyle name="Calculation 2 5" xfId="867"/>
    <cellStyle name="Calculation 2_Sheet1" xfId="469"/>
    <cellStyle name="Calculation 3" xfId="375"/>
    <cellStyle name="Calculation 4" xfId="687"/>
    <cellStyle name="Check Cell" xfId="27" builtinId="23" customBuiltin="1"/>
    <cellStyle name="Check Cell 2" xfId="189"/>
    <cellStyle name="Check Cell 2 2" xfId="373"/>
    <cellStyle name="Check Cell 2 2 2" xfId="505"/>
    <cellStyle name="Check Cell 2 2 3" xfId="942"/>
    <cellStyle name="Check Cell 2 2_Sheet1" xfId="554"/>
    <cellStyle name="Check Cell 2 3" xfId="724"/>
    <cellStyle name="Check Cell 2 4" xfId="725"/>
    <cellStyle name="Check Cell 2 5" xfId="868"/>
    <cellStyle name="Check Cell 2_Sheet1" xfId="555"/>
    <cellStyle name="Check Cell 3" xfId="605"/>
    <cellStyle name="Check Cell 4" xfId="693"/>
    <cellStyle name="Column total in dollars" xfId="190"/>
    <cellStyle name="Comma" xfId="28" builtinId="3"/>
    <cellStyle name="Comma  - Style1" xfId="191"/>
    <cellStyle name="Comma  - Style2" xfId="192"/>
    <cellStyle name="Comma  - Style3" xfId="193"/>
    <cellStyle name="Comma  - Style4" xfId="194"/>
    <cellStyle name="Comma  - Style5" xfId="195"/>
    <cellStyle name="Comma  - Style6" xfId="196"/>
    <cellStyle name="Comma  - Style7" xfId="197"/>
    <cellStyle name="Comma  - Style8" xfId="198"/>
    <cellStyle name="Comma (0)" xfId="199"/>
    <cellStyle name="Comma [0] 2" xfId="200"/>
    <cellStyle name="Comma 10" xfId="312"/>
    <cellStyle name="Comma 10 2" xfId="603"/>
    <cellStyle name="Comma 10 3" xfId="963"/>
    <cellStyle name="Comma 12" xfId="656"/>
    <cellStyle name="Comma 2" xfId="29"/>
    <cellStyle name="Comma 2 2" xfId="30"/>
    <cellStyle name="Comma 2 3" xfId="606"/>
    <cellStyle name="Comma 2 4" xfId="655"/>
    <cellStyle name="Comma 3" xfId="31"/>
    <cellStyle name="Comma 3 2" xfId="129"/>
    <cellStyle name="Comma 3 3" xfId="376"/>
    <cellStyle name="Comma 3 4" xfId="869"/>
    <cellStyle name="Comma 4" xfId="126"/>
    <cellStyle name="Comma 4 2" xfId="145"/>
    <cellStyle name="Comma 4 3" xfId="452"/>
    <cellStyle name="Comma 4 4" xfId="910"/>
    <cellStyle name="Comma 5" xfId="131"/>
    <cellStyle name="Comma 5 2" xfId="160"/>
    <cellStyle name="Comma 5 3" xfId="456"/>
    <cellStyle name="Comma 5 4" xfId="912"/>
    <cellStyle name="Comma 6" xfId="201"/>
    <cellStyle name="Comma 7" xfId="202"/>
    <cellStyle name="Comma 8" xfId="203"/>
    <cellStyle name="Comma 9" xfId="204"/>
    <cellStyle name="Comma0" xfId="32"/>
    <cellStyle name="Comma0 - Style3" xfId="205"/>
    <cellStyle name="Comma0 - Style4" xfId="206"/>
    <cellStyle name="Comma0_3.7 Revenue Correcting - Dec09" xfId="207"/>
    <cellStyle name="Comma1 - Style1" xfId="208"/>
    <cellStyle name="Currency 2" xfId="127"/>
    <cellStyle name="Currency 2 2" xfId="146"/>
    <cellStyle name="Currency 2 3" xfId="453"/>
    <cellStyle name="Currency 2 4" xfId="911"/>
    <cellStyle name="Currency 3" xfId="128"/>
    <cellStyle name="Currency 4" xfId="313"/>
    <cellStyle name="Currency 4 2" xfId="604"/>
    <cellStyle name="Currency 4 3" xfId="964"/>
    <cellStyle name="Currency No Comma" xfId="33"/>
    <cellStyle name="Currency(0)" xfId="209"/>
    <cellStyle name="Currency0" xfId="34"/>
    <cellStyle name="Date" xfId="35"/>
    <cellStyle name="Date - Style3" xfId="210"/>
    <cellStyle name="Date_3.7 Revenue Correcting - Dec09" xfId="211"/>
    <cellStyle name="Explanatory Text" xfId="36" builtinId="53" customBuiltin="1"/>
    <cellStyle name="Explanatory Text 2" xfId="212"/>
    <cellStyle name="Explanatory Text 2 2" xfId="380"/>
    <cellStyle name="Explanatory Text 2 2 2" xfId="524"/>
    <cellStyle name="Explanatory Text 2 2 3" xfId="943"/>
    <cellStyle name="Explanatory Text 2 2_Sheet1" xfId="462"/>
    <cellStyle name="Explanatory Text 2 3" xfId="736"/>
    <cellStyle name="Explanatory Text 2 4" xfId="788"/>
    <cellStyle name="Explanatory Text 2 5" xfId="870"/>
    <cellStyle name="Explanatory Text 2_Sheet1" xfId="418"/>
    <cellStyle name="Explanatory Text 3" xfId="613"/>
    <cellStyle name="Explanatory Text 4" xfId="770"/>
    <cellStyle name="Fixed" xfId="37"/>
    <cellStyle name="General" xfId="213"/>
    <cellStyle name="Good" xfId="38" builtinId="26" customBuiltin="1"/>
    <cellStyle name="Good 2" xfId="214"/>
    <cellStyle name="Good 2 2" xfId="382"/>
    <cellStyle name="Good 2 2 2" xfId="526"/>
    <cellStyle name="Good 2 2 3" xfId="944"/>
    <cellStyle name="Good 2 2_Sheet1" xfId="324"/>
    <cellStyle name="Good 2 3" xfId="737"/>
    <cellStyle name="Good 2 4" xfId="789"/>
    <cellStyle name="Good 2 5" xfId="871"/>
    <cellStyle name="Good 2_Sheet1" xfId="325"/>
    <cellStyle name="Good 3" xfId="614"/>
    <cellStyle name="Good 4" xfId="769"/>
    <cellStyle name="Grey" xfId="215"/>
    <cellStyle name="header" xfId="216"/>
    <cellStyle name="Header1" xfId="217"/>
    <cellStyle name="Header2" xfId="218"/>
    <cellStyle name="Heading 1" xfId="39" builtinId="16" customBuiltin="1"/>
    <cellStyle name="Heading 1 2" xfId="219"/>
    <cellStyle name="Heading 1 2 2" xfId="383"/>
    <cellStyle name="Heading 1 2 2 2" xfId="530"/>
    <cellStyle name="Heading 1 2 2 3" xfId="945"/>
    <cellStyle name="Heading 1 2 2_Sheet1" xfId="322"/>
    <cellStyle name="Heading 1 2 3" xfId="738"/>
    <cellStyle name="Heading 1 2 4" xfId="790"/>
    <cellStyle name="Heading 1 2 5" xfId="872"/>
    <cellStyle name="Heading 1 2_Sheet1" xfId="323"/>
    <cellStyle name="Heading 1 3" xfId="615"/>
    <cellStyle name="Heading 1 4" xfId="768"/>
    <cellStyle name="Heading 2" xfId="40" builtinId="17" customBuiltin="1"/>
    <cellStyle name="Heading 2 2" xfId="220"/>
    <cellStyle name="Heading 2 2 2" xfId="384"/>
    <cellStyle name="Heading 2 2 2 2" xfId="531"/>
    <cellStyle name="Heading 2 2 2 3" xfId="946"/>
    <cellStyle name="Heading 2 2 2_Sheet1" xfId="320"/>
    <cellStyle name="Heading 2 2 3" xfId="739"/>
    <cellStyle name="Heading 2 2 4" xfId="791"/>
    <cellStyle name="Heading 2 2 5" xfId="873"/>
    <cellStyle name="Heading 2 2_Sheet1" xfId="321"/>
    <cellStyle name="Heading 2 3" xfId="616"/>
    <cellStyle name="Heading 2 4" xfId="767"/>
    <cellStyle name="Heading 3" xfId="41" builtinId="18" customBuiltin="1"/>
    <cellStyle name="Heading 3 2" xfId="221"/>
    <cellStyle name="Heading 3 2 2" xfId="385"/>
    <cellStyle name="Heading 3 2 2 2" xfId="532"/>
    <cellStyle name="Heading 3 2 2 3" xfId="947"/>
    <cellStyle name="Heading 3 2 2_Sheet1" xfId="463"/>
    <cellStyle name="Heading 3 2 3" xfId="740"/>
    <cellStyle name="Heading 3 2 4" xfId="792"/>
    <cellStyle name="Heading 3 2 5" xfId="874"/>
    <cellStyle name="Heading 3 2_Sheet1" xfId="405"/>
    <cellStyle name="Heading 3 3" xfId="617"/>
    <cellStyle name="Heading 3 4" xfId="766"/>
    <cellStyle name="Heading 4" xfId="42" builtinId="19" customBuiltin="1"/>
    <cellStyle name="Heading 4 2" xfId="222"/>
    <cellStyle name="Heading 4 2 2" xfId="386"/>
    <cellStyle name="Heading 4 2 2 2" xfId="533"/>
    <cellStyle name="Heading 4 2 2 3" xfId="948"/>
    <cellStyle name="Heading 4 2 2_Sheet1" xfId="451"/>
    <cellStyle name="Heading 4 2 3" xfId="741"/>
    <cellStyle name="Heading 4 2 4" xfId="793"/>
    <cellStyle name="Heading 4 2 5" xfId="875"/>
    <cellStyle name="Heading 4 2_Sheet1" xfId="318"/>
    <cellStyle name="Heading 4 3" xfId="618"/>
    <cellStyle name="Heading 4 4" xfId="765"/>
    <cellStyle name="Input" xfId="43" builtinId="20" customBuiltin="1"/>
    <cellStyle name="Input [yellow]" xfId="223"/>
    <cellStyle name="Input 2" xfId="224"/>
    <cellStyle name="Input 2 2" xfId="387"/>
    <cellStyle name="Input 2 2 2" xfId="535"/>
    <cellStyle name="Input 2 2 3" xfId="949"/>
    <cellStyle name="Input 2 2_Sheet1" xfId="315"/>
    <cellStyle name="Input 2 3" xfId="742"/>
    <cellStyle name="Input 2 4" xfId="794"/>
    <cellStyle name="Input 2 5" xfId="876"/>
    <cellStyle name="Input 2_Sheet1" xfId="316"/>
    <cellStyle name="Input 3" xfId="619"/>
    <cellStyle name="Input 4" xfId="764"/>
    <cellStyle name="Linked Cell" xfId="44" builtinId="24" customBuiltin="1"/>
    <cellStyle name="Linked Cell 2" xfId="225"/>
    <cellStyle name="Linked Cell 2 2" xfId="388"/>
    <cellStyle name="Linked Cell 2 2 2" xfId="536"/>
    <cellStyle name="Linked Cell 2 2 3" xfId="950"/>
    <cellStyle name="Linked Cell 2 2_Sheet1" xfId="550"/>
    <cellStyle name="Linked Cell 2 3" xfId="743"/>
    <cellStyle name="Linked Cell 2 4" xfId="795"/>
    <cellStyle name="Linked Cell 2 5" xfId="877"/>
    <cellStyle name="Linked Cell 2_Sheet1" xfId="473"/>
    <cellStyle name="Linked Cell 3" xfId="620"/>
    <cellStyle name="Linked Cell 4" xfId="763"/>
    <cellStyle name="Marathon" xfId="226"/>
    <cellStyle name="MCP" xfId="45"/>
    <cellStyle name="Neutral" xfId="46" builtinId="28" customBuiltin="1"/>
    <cellStyle name="Neutral 2" xfId="227"/>
    <cellStyle name="Neutral 2 2" xfId="390"/>
    <cellStyle name="Neutral 2 2 2" xfId="538"/>
    <cellStyle name="Neutral 2 2 3" xfId="951"/>
    <cellStyle name="Neutral 2 2_Sheet1" xfId="397"/>
    <cellStyle name="Neutral 2 3" xfId="744"/>
    <cellStyle name="Neutral 2 4" xfId="796"/>
    <cellStyle name="Neutral 2 5" xfId="878"/>
    <cellStyle name="Neutral 2_Sheet1" xfId="549"/>
    <cellStyle name="Neutral 3" xfId="621"/>
    <cellStyle name="Neutral 4" xfId="762"/>
    <cellStyle name="nONE" xfId="47"/>
    <cellStyle name="noninput" xfId="48"/>
    <cellStyle name="noninput 2" xfId="392"/>
    <cellStyle name="noninput 3" xfId="879"/>
    <cellStyle name="noninput_Sheet1" xfId="546"/>
    <cellStyle name="Normal" xfId="0" builtinId="0"/>
    <cellStyle name="Normal - Style1" xfId="228"/>
    <cellStyle name="Normal 10" xfId="229"/>
    <cellStyle name="Normal 11" xfId="162"/>
    <cellStyle name="Normal 12" xfId="230"/>
    <cellStyle name="Normal 13" xfId="231"/>
    <cellStyle name="Normal 14" xfId="232"/>
    <cellStyle name="Normal 15" xfId="311"/>
    <cellStyle name="Normal 15 2" xfId="602"/>
    <cellStyle name="Normal 15 3" xfId="962"/>
    <cellStyle name="Normal 15_Sheet1" xfId="474"/>
    <cellStyle name="Normal 2" xfId="49"/>
    <cellStyle name="Normal 2 2" xfId="50"/>
    <cellStyle name="Normal 2 3" xfId="135"/>
    <cellStyle name="Normal 2 4" xfId="393"/>
    <cellStyle name="Normal 2 5" xfId="880"/>
    <cellStyle name="Normal 2_Sheet1" xfId="545"/>
    <cellStyle name="Normal 3" xfId="51"/>
    <cellStyle name="Normal 3 2" xfId="233"/>
    <cellStyle name="Normal 3 3" xfId="159"/>
    <cellStyle name="Normal 3 4" xfId="161"/>
    <cellStyle name="Normal 4" xfId="147"/>
    <cellStyle name="Normal 5" xfId="234"/>
    <cellStyle name="Normal 6" xfId="235"/>
    <cellStyle name="Normal 7" xfId="236"/>
    <cellStyle name="Normal 8" xfId="237"/>
    <cellStyle name="Normal 8 2" xfId="238"/>
    <cellStyle name="Normal 9" xfId="158"/>
    <cellStyle name="Normal(0)" xfId="239"/>
    <cellStyle name="Normal_151 - Fuel Stock Bal Dec07 Aug08" xfId="52"/>
    <cellStyle name="Normal_151 - Fuel Stock Bal Dec07 Aug08 2 2" xfId="130"/>
    <cellStyle name="Normal_Copy of File50007" xfId="53"/>
    <cellStyle name="Note" xfId="54" builtinId="10" customBuiltin="1"/>
    <cellStyle name="Note 2" xfId="240"/>
    <cellStyle name="Note 2 2" xfId="395"/>
    <cellStyle name="Note 2 2 2" xfId="547"/>
    <cellStyle name="Note 2 2 3" xfId="952"/>
    <cellStyle name="Note 2 2_Sheet1" xfId="543"/>
    <cellStyle name="Note 2 3" xfId="745"/>
    <cellStyle name="Note 2 4" xfId="797"/>
    <cellStyle name="Note 2 5" xfId="881"/>
    <cellStyle name="Note 2_Sheet1" xfId="544"/>
    <cellStyle name="Note 3" xfId="622"/>
    <cellStyle name="Note 4" xfId="761"/>
    <cellStyle name="Output" xfId="55" builtinId="21" customBuiltin="1"/>
    <cellStyle name="Output 2" xfId="241"/>
    <cellStyle name="Output 2 2" xfId="396"/>
    <cellStyle name="Output 2 2 2" xfId="548"/>
    <cellStyle name="Output 2 2 3" xfId="953"/>
    <cellStyle name="Output 2 2_Sheet1" xfId="477"/>
    <cellStyle name="Output 2 3" xfId="746"/>
    <cellStyle name="Output 2 4" xfId="798"/>
    <cellStyle name="Output 2 5" xfId="882"/>
    <cellStyle name="Output 2_Sheet1" xfId="468"/>
    <cellStyle name="Output 3" xfId="623"/>
    <cellStyle name="Output 4" xfId="760"/>
    <cellStyle name="Password" xfId="56"/>
    <cellStyle name="Percen - Style1" xfId="242"/>
    <cellStyle name="Percen - Style2" xfId="243"/>
    <cellStyle name="Percent" xfId="57" builtinId="5"/>
    <cellStyle name="Percent [2]" xfId="244"/>
    <cellStyle name="Percent 2" xfId="245"/>
    <cellStyle name="Percent 2 2" xfId="246"/>
    <cellStyle name="Percent 2 2 2" xfId="551"/>
    <cellStyle name="Percent 2 2 2 2" xfId="552"/>
    <cellStyle name="Percent 2 2 2 3" xfId="955"/>
    <cellStyle name="Percent 2 2 3" xfId="748"/>
    <cellStyle name="Percent 2 2 4" xfId="800"/>
    <cellStyle name="Percent 2 2 5" xfId="954"/>
    <cellStyle name="Percent 2 3" xfId="747"/>
    <cellStyle name="Percent 2 4" xfId="799"/>
    <cellStyle name="Percent 3" xfId="157"/>
    <cellStyle name="Percent 4" xfId="475"/>
    <cellStyle name="Percent 5" xfId="542"/>
    <cellStyle name="Percent(0)" xfId="247"/>
    <cellStyle name="SAPBEXaggData" xfId="58"/>
    <cellStyle name="SAPBEXaggDataEmph" xfId="59"/>
    <cellStyle name="SAPBEXaggItem" xfId="60"/>
    <cellStyle name="SAPBEXaggItem 2" xfId="61"/>
    <cellStyle name="SAPBEXaggItem 2 2" xfId="400"/>
    <cellStyle name="SAPBEXaggItem 2 2 2" xfId="401"/>
    <cellStyle name="SAPBEXaggItem 2 2 3" xfId="884"/>
    <cellStyle name="SAPBEXaggItem 2 2_Sheet1" xfId="394"/>
    <cellStyle name="SAPBEXaggItem 2 3" xfId="626"/>
    <cellStyle name="SAPBEXaggItem 2 4" xfId="758"/>
    <cellStyle name="SAPBEXaggItem 2 5" xfId="883"/>
    <cellStyle name="SAPBEXaggItem 2_Sheet1" xfId="460"/>
    <cellStyle name="SAPBEXaggItem 3" xfId="148"/>
    <cellStyle name="SAPBEXaggItem 4" xfId="144"/>
    <cellStyle name="SAPBEXaggItem 5" xfId="317"/>
    <cellStyle name="SAPBEXaggItem 5 2" xfId="625"/>
    <cellStyle name="SAPBEXaggItem 5 3" xfId="965"/>
    <cellStyle name="SAPBEXaggItem 5_Sheet1" xfId="541"/>
    <cellStyle name="SAPBEXaggItem 6" xfId="759"/>
    <cellStyle name="SAPBEXaggItem 7" xfId="824"/>
    <cellStyle name="SAPBEXaggItem_Actuals 2007" xfId="125"/>
    <cellStyle name="SAPBEXaggItemX" xfId="62"/>
    <cellStyle name="SAPBEXchaText" xfId="63"/>
    <cellStyle name="SAPBEXchaText 2" xfId="64"/>
    <cellStyle name="SAPBEXchaText 2 2" xfId="403"/>
    <cellStyle name="SAPBEXchaText 2 2 2" xfId="404"/>
    <cellStyle name="SAPBEXchaText 2 2 3" xfId="886"/>
    <cellStyle name="SAPBEXchaText 2 2_Sheet1" xfId="478"/>
    <cellStyle name="SAPBEXchaText 2 3" xfId="628"/>
    <cellStyle name="SAPBEXchaText 2 4" xfId="756"/>
    <cellStyle name="SAPBEXchaText 2 5" xfId="885"/>
    <cellStyle name="SAPBEXchaText 2_Sheet1" xfId="540"/>
    <cellStyle name="SAPBEXchaText 3" xfId="149"/>
    <cellStyle name="SAPBEXchaText 4" xfId="140"/>
    <cellStyle name="SAPBEXchaText 5" xfId="319"/>
    <cellStyle name="SAPBEXchaText 5 2" xfId="627"/>
    <cellStyle name="SAPBEXchaText 5 3" xfId="966"/>
    <cellStyle name="SAPBEXchaText 5_Sheet1" xfId="539"/>
    <cellStyle name="SAPBEXchaText 6" xfId="757"/>
    <cellStyle name="SAPBEXchaText 7" xfId="825"/>
    <cellStyle name="SAPBEXchaText_Actuals 2007" xfId="65"/>
    <cellStyle name="SAPBEXexcBad7" xfId="66"/>
    <cellStyle name="SAPBEXexcBad8" xfId="67"/>
    <cellStyle name="SAPBEXexcBad9" xfId="68"/>
    <cellStyle name="SAPBEXexcCritical4" xfId="69"/>
    <cellStyle name="SAPBEXexcCritical5" xfId="70"/>
    <cellStyle name="SAPBEXexcCritical6" xfId="71"/>
    <cellStyle name="SAPBEXexcGood1" xfId="72"/>
    <cellStyle name="SAPBEXexcGood2" xfId="73"/>
    <cellStyle name="SAPBEXexcGood3" xfId="74"/>
    <cellStyle name="SAPBEXfilterDrill" xfId="75"/>
    <cellStyle name="SAPBEXfilterItem" xfId="76"/>
    <cellStyle name="SAPBEXfilterItem 2" xfId="77"/>
    <cellStyle name="SAPBEXfilterItem 2 2" xfId="416"/>
    <cellStyle name="SAPBEXfilterItem 2 2 2" xfId="417"/>
    <cellStyle name="SAPBEXfilterItem 2 2 3" xfId="888"/>
    <cellStyle name="SAPBEXfilterItem 2 2_Sheet1" xfId="391"/>
    <cellStyle name="SAPBEXfilterItem 2 3" xfId="636"/>
    <cellStyle name="SAPBEXfilterItem 2 4" xfId="785"/>
    <cellStyle name="SAPBEXfilterItem 2 5" xfId="887"/>
    <cellStyle name="SAPBEXfilterItem 2_Sheet1" xfId="314"/>
    <cellStyle name="SAPBEXfilterItem 3" xfId="150"/>
    <cellStyle name="SAPBEXfilterItem 4" xfId="139"/>
    <cellStyle name="SAPBEXfilterItem 5" xfId="326"/>
    <cellStyle name="SAPBEXfilterItem 5 2" xfId="635"/>
    <cellStyle name="SAPBEXfilterItem 5 3" xfId="967"/>
    <cellStyle name="SAPBEXfilterItem 5_Sheet1" xfId="389"/>
    <cellStyle name="SAPBEXfilterItem 6" xfId="644"/>
    <cellStyle name="SAPBEXfilterItem 7" xfId="826"/>
    <cellStyle name="SAPBEXfilterItem_Actuals 2007" xfId="78"/>
    <cellStyle name="SAPBEXfilterText" xfId="79"/>
    <cellStyle name="SAPBEXfilterText 2" xfId="248"/>
    <cellStyle name="SAPBEXfilterText 3" xfId="249"/>
    <cellStyle name="SAPBEXfilterText 4" xfId="250"/>
    <cellStyle name="SAPBEXfilterText 5" xfId="251"/>
    <cellStyle name="SAPBEXfilterText 6" xfId="327"/>
    <cellStyle name="SAPBEXfilterText 6 2" xfId="637"/>
    <cellStyle name="SAPBEXfilterText 6 3" xfId="968"/>
    <cellStyle name="SAPBEXfilterText 6_Sheet1" xfId="534"/>
    <cellStyle name="SAPBEXfilterText 7" xfId="755"/>
    <cellStyle name="SAPBEXfilterText 8" xfId="827"/>
    <cellStyle name="SAPBEXfilterText_Sheet1" xfId="537"/>
    <cellStyle name="SAPBEXformats" xfId="80"/>
    <cellStyle name="SAPBEXheaderItem" xfId="81"/>
    <cellStyle name="SAPBEXheaderItem 10" xfId="329"/>
    <cellStyle name="SAPBEXheaderItem 10 2" xfId="639"/>
    <cellStyle name="SAPBEXheaderItem 10 3" xfId="969"/>
    <cellStyle name="SAPBEXheaderItem 10_Sheet1" xfId="529"/>
    <cellStyle name="SAPBEXheaderItem 11" xfId="692"/>
    <cellStyle name="SAPBEXheaderItem 12" xfId="828"/>
    <cellStyle name="SAPBEXheaderItem 2" xfId="82"/>
    <cellStyle name="SAPBEXheaderItem 2 2" xfId="420"/>
    <cellStyle name="SAPBEXheaderItem 2 2 2" xfId="421"/>
    <cellStyle name="SAPBEXheaderItem 2 2 3" xfId="890"/>
    <cellStyle name="SAPBEXheaderItem 2 2_Sheet1" xfId="527"/>
    <cellStyle name="SAPBEXheaderItem 2 3" xfId="640"/>
    <cellStyle name="SAPBEXheaderItem 2 4" xfId="683"/>
    <cellStyle name="SAPBEXheaderItem 2 5" xfId="889"/>
    <cellStyle name="SAPBEXheaderItem 2_Sheet1" xfId="528"/>
    <cellStyle name="SAPBEXheaderItem 3" xfId="83"/>
    <cellStyle name="SAPBEXheaderItem 3 2" xfId="422"/>
    <cellStyle name="SAPBEXheaderItem 3 3" xfId="891"/>
    <cellStyle name="SAPBEXheaderItem 3_Sheet1" xfId="525"/>
    <cellStyle name="SAPBEXheaderItem 4" xfId="133"/>
    <cellStyle name="SAPBEXheaderItem 4 2" xfId="458"/>
    <cellStyle name="SAPBEXheaderItem 4 3" xfId="914"/>
    <cellStyle name="SAPBEXheaderItem 4_Sheet1" xfId="381"/>
    <cellStyle name="SAPBEXheaderItem 5" xfId="151"/>
    <cellStyle name="SAPBEXheaderItem 6" xfId="137"/>
    <cellStyle name="SAPBEXheaderItem 7" xfId="252"/>
    <cellStyle name="SAPBEXheaderItem 8" xfId="253"/>
    <cellStyle name="SAPBEXheaderItem 9" xfId="309"/>
    <cellStyle name="SAPBEXheaderItem 9 2" xfId="600"/>
    <cellStyle name="SAPBEXheaderItem 9 3" xfId="960"/>
    <cellStyle name="SAPBEXheaderItem 9_Sheet1" xfId="523"/>
    <cellStyle name="SAPBEXheaderItem_Actuals 2007" xfId="84"/>
    <cellStyle name="SAPBEXheaderText" xfId="85"/>
    <cellStyle name="SAPBEXheaderText 10" xfId="330"/>
    <cellStyle name="SAPBEXheaderText 10 2" xfId="642"/>
    <cellStyle name="SAPBEXheaderText 10 3" xfId="970"/>
    <cellStyle name="SAPBEXheaderText 10_Sheet1" xfId="379"/>
    <cellStyle name="SAPBEXheaderText 11" xfId="784"/>
    <cellStyle name="SAPBEXheaderText 12" xfId="829"/>
    <cellStyle name="SAPBEXheaderText 2" xfId="86"/>
    <cellStyle name="SAPBEXheaderText 2 2" xfId="423"/>
    <cellStyle name="SAPBEXheaderText 2 2 2" xfId="424"/>
    <cellStyle name="SAPBEXheaderText 2 2 3" xfId="893"/>
    <cellStyle name="SAPBEXheaderText 2 2_Sheet1" xfId="378"/>
    <cellStyle name="SAPBEXheaderText 2 3" xfId="643"/>
    <cellStyle name="SAPBEXheaderText 2 4" xfId="754"/>
    <cellStyle name="SAPBEXheaderText 2 5" xfId="892"/>
    <cellStyle name="SAPBEXheaderText 2_Sheet1" xfId="522"/>
    <cellStyle name="SAPBEXheaderText 3" xfId="87"/>
    <cellStyle name="SAPBEXheaderText 3 2" xfId="425"/>
    <cellStyle name="SAPBEXheaderText 3 3" xfId="894"/>
    <cellStyle name="SAPBEXheaderText 3_Sheet1" xfId="454"/>
    <cellStyle name="SAPBEXheaderText 4" xfId="134"/>
    <cellStyle name="SAPBEXheaderText 4 2" xfId="459"/>
    <cellStyle name="SAPBEXheaderText 4 3" xfId="915"/>
    <cellStyle name="SAPBEXheaderText 4_Sheet1" xfId="467"/>
    <cellStyle name="SAPBEXheaderText 5" xfId="152"/>
    <cellStyle name="SAPBEXheaderText 6" xfId="138"/>
    <cellStyle name="SAPBEXheaderText 7" xfId="254"/>
    <cellStyle name="SAPBEXheaderText 8" xfId="255"/>
    <cellStyle name="SAPBEXheaderText 9" xfId="310"/>
    <cellStyle name="SAPBEXheaderText 9 2" xfId="601"/>
    <cellStyle name="SAPBEXheaderText 9 3" xfId="961"/>
    <cellStyle name="SAPBEXheaderText 9_Sheet1" xfId="521"/>
    <cellStyle name="SAPBEXheaderText_Actuals 2007" xfId="88"/>
    <cellStyle name="SAPBEXHLevel0" xfId="89"/>
    <cellStyle name="SAPBEXHLevel0 2" xfId="256"/>
    <cellStyle name="SAPBEXHLevel0 3" xfId="257"/>
    <cellStyle name="SAPBEXHLevel0 4" xfId="258"/>
    <cellStyle name="SAPBEXHLevel0 5" xfId="259"/>
    <cellStyle name="SAPBEXHLevel0 6" xfId="260"/>
    <cellStyle name="SAPBEXHLevel0 7" xfId="331"/>
    <cellStyle name="SAPBEXHLevel0 7 2" xfId="645"/>
    <cellStyle name="SAPBEXHLevel0 7 3" xfId="971"/>
    <cellStyle name="SAPBEXHLevel0 7_Sheet1" xfId="519"/>
    <cellStyle name="SAPBEXHLevel0 8" xfId="691"/>
    <cellStyle name="SAPBEXHLevel0 9" xfId="830"/>
    <cellStyle name="SAPBEXHLevel0_Sheet1" xfId="520"/>
    <cellStyle name="SAPBEXHLevel0X" xfId="90"/>
    <cellStyle name="SAPBEXHLevel0X 2" xfId="261"/>
    <cellStyle name="SAPBEXHLevel0X 3" xfId="262"/>
    <cellStyle name="SAPBEXHLevel0X 4" xfId="263"/>
    <cellStyle name="SAPBEXHLevel0X 5" xfId="264"/>
    <cellStyle name="SAPBEXHLevel0X 6" xfId="265"/>
    <cellStyle name="SAPBEXHLevel0X 7" xfId="332"/>
    <cellStyle name="SAPBEXHLevel0X 7 2" xfId="646"/>
    <cellStyle name="SAPBEXHLevel0X 7 3" xfId="972"/>
    <cellStyle name="SAPBEXHLevel0X 7_Sheet1" xfId="518"/>
    <cellStyle name="SAPBEXHLevel0X 8" xfId="682"/>
    <cellStyle name="SAPBEXHLevel0X 9" xfId="831"/>
    <cellStyle name="SAPBEXHLevel0X_Sheet1" xfId="377"/>
    <cellStyle name="SAPBEXHLevel1" xfId="91"/>
    <cellStyle name="SAPBEXHLevel1 2" xfId="266"/>
    <cellStyle name="SAPBEXHLevel1 3" xfId="267"/>
    <cellStyle name="SAPBEXHLevel1 4" xfId="268"/>
    <cellStyle name="SAPBEXHLevel1 5" xfId="269"/>
    <cellStyle name="SAPBEXHLevel1 6" xfId="270"/>
    <cellStyle name="SAPBEXHLevel1 7" xfId="333"/>
    <cellStyle name="SAPBEXHLevel1 7 2" xfId="647"/>
    <cellStyle name="SAPBEXHLevel1 7 3" xfId="973"/>
    <cellStyle name="SAPBEXHLevel1 7_Sheet1" xfId="516"/>
    <cellStyle name="SAPBEXHLevel1 8" xfId="641"/>
    <cellStyle name="SAPBEXHLevel1 9" xfId="832"/>
    <cellStyle name="SAPBEXHLevel1_Sheet1" xfId="517"/>
    <cellStyle name="SAPBEXHLevel1X" xfId="92"/>
    <cellStyle name="SAPBEXHLevel1X 2" xfId="271"/>
    <cellStyle name="SAPBEXHLevel1X 3" xfId="272"/>
    <cellStyle name="SAPBEXHLevel1X 4" xfId="273"/>
    <cellStyle name="SAPBEXHLevel1X 5" xfId="274"/>
    <cellStyle name="SAPBEXHLevel1X 6" xfId="275"/>
    <cellStyle name="SAPBEXHLevel1X 7" xfId="334"/>
    <cellStyle name="SAPBEXHLevel1X 7 2" xfId="648"/>
    <cellStyle name="SAPBEXHLevel1X 7 3" xfId="974"/>
    <cellStyle name="SAPBEXHLevel1X 7_Sheet1" xfId="476"/>
    <cellStyle name="SAPBEXHLevel1X 8" xfId="638"/>
    <cellStyle name="SAPBEXHLevel1X 9" xfId="833"/>
    <cellStyle name="SAPBEXHLevel1X_Sheet1" xfId="515"/>
    <cellStyle name="SAPBEXHLevel2" xfId="93"/>
    <cellStyle name="SAPBEXHLevel2 2" xfId="276"/>
    <cellStyle name="SAPBEXHLevel2 3" xfId="277"/>
    <cellStyle name="SAPBEXHLevel2 4" xfId="278"/>
    <cellStyle name="SAPBEXHLevel2 5" xfId="279"/>
    <cellStyle name="SAPBEXHLevel2 6" xfId="280"/>
    <cellStyle name="SAPBEXHLevel2 7" xfId="335"/>
    <cellStyle name="SAPBEXHLevel2 7 2" xfId="649"/>
    <cellStyle name="SAPBEXHLevel2 7 3" xfId="975"/>
    <cellStyle name="SAPBEXHLevel2 7_Sheet1" xfId="455"/>
    <cellStyle name="SAPBEXHLevel2 8" xfId="753"/>
    <cellStyle name="SAPBEXHLevel2 9" xfId="834"/>
    <cellStyle name="SAPBEXHLevel2_Sheet1" xfId="466"/>
    <cellStyle name="SAPBEXHLevel2X" xfId="94"/>
    <cellStyle name="SAPBEXHLevel2X 2" xfId="281"/>
    <cellStyle name="SAPBEXHLevel2X 3" xfId="282"/>
    <cellStyle name="SAPBEXHLevel2X 4" xfId="283"/>
    <cellStyle name="SAPBEXHLevel2X 5" xfId="284"/>
    <cellStyle name="SAPBEXHLevel2X 6" xfId="285"/>
    <cellStyle name="SAPBEXHLevel2X 7" xfId="336"/>
    <cellStyle name="SAPBEXHLevel2X 7 2" xfId="650"/>
    <cellStyle name="SAPBEXHLevel2X 7 3" xfId="976"/>
    <cellStyle name="SAPBEXHLevel2X 7_Sheet1" xfId="514"/>
    <cellStyle name="SAPBEXHLevel2X 8" xfId="752"/>
    <cellStyle name="SAPBEXHLevel2X 9" xfId="835"/>
    <cellStyle name="SAPBEXHLevel2X_Sheet1" xfId="374"/>
    <cellStyle name="SAPBEXHLevel3" xfId="95"/>
    <cellStyle name="SAPBEXHLevel3 2" xfId="286"/>
    <cellStyle name="SAPBEXHLevel3 3" xfId="287"/>
    <cellStyle name="SAPBEXHLevel3 4" xfId="288"/>
    <cellStyle name="SAPBEXHLevel3 5" xfId="289"/>
    <cellStyle name="SAPBEXHLevel3 6" xfId="290"/>
    <cellStyle name="SAPBEXHLevel3 7" xfId="337"/>
    <cellStyle name="SAPBEXHLevel3 7 2" xfId="651"/>
    <cellStyle name="SAPBEXHLevel3 7 3" xfId="977"/>
    <cellStyle name="SAPBEXHLevel3 7_Sheet1" xfId="512"/>
    <cellStyle name="SAPBEXHLevel3 8" xfId="751"/>
    <cellStyle name="SAPBEXHLevel3 9" xfId="836"/>
    <cellStyle name="SAPBEXHLevel3_Sheet1" xfId="513"/>
    <cellStyle name="SAPBEXHLevel3X" xfId="96"/>
    <cellStyle name="SAPBEXHLevel3X 2" xfId="291"/>
    <cellStyle name="SAPBEXHLevel3X 3" xfId="292"/>
    <cellStyle name="SAPBEXHLevel3X 4" xfId="293"/>
    <cellStyle name="SAPBEXHLevel3X 5" xfId="294"/>
    <cellStyle name="SAPBEXHLevel3X 6" xfId="295"/>
    <cellStyle name="SAPBEXHLevel3X 7" xfId="338"/>
    <cellStyle name="SAPBEXHLevel3X 7 2" xfId="652"/>
    <cellStyle name="SAPBEXHLevel3X 7 3" xfId="978"/>
    <cellStyle name="SAPBEXHLevel3X 7_Sheet1" xfId="510"/>
    <cellStyle name="SAPBEXHLevel3X 8" xfId="750"/>
    <cellStyle name="SAPBEXHLevel3X 9" xfId="837"/>
    <cellStyle name="SAPBEXHLevel3X_Sheet1" xfId="511"/>
    <cellStyle name="SAPBEXresData" xfId="97"/>
    <cellStyle name="SAPBEXresDataEmph" xfId="98"/>
    <cellStyle name="SAPBEXresItem" xfId="99"/>
    <cellStyle name="SAPBEXresItemX" xfId="100"/>
    <cellStyle name="SAPBEXstdData" xfId="101"/>
    <cellStyle name="SAPBEXstdData 2" xfId="102"/>
    <cellStyle name="SAPBEXstdData 2 2" xfId="432"/>
    <cellStyle name="SAPBEXstdData 2 2 2" xfId="433"/>
    <cellStyle name="SAPBEXstdData 2 2 3" xfId="896"/>
    <cellStyle name="SAPBEXstdData 2 2_Sheet1" xfId="508"/>
    <cellStyle name="SAPBEXstdData 2 3" xfId="654"/>
    <cellStyle name="SAPBEXstdData 2 4" xfId="633"/>
    <cellStyle name="SAPBEXstdData 2 5" xfId="895"/>
    <cellStyle name="SAPBEXstdData 2_Sheet1" xfId="509"/>
    <cellStyle name="SAPBEXstdData 3" xfId="153"/>
    <cellStyle name="SAPBEXstdData 4" xfId="143"/>
    <cellStyle name="SAPBEXstdData 5" xfId="342"/>
    <cellStyle name="SAPBEXstdData 5 2" xfId="653"/>
    <cellStyle name="SAPBEXstdData 5 3" xfId="979"/>
    <cellStyle name="SAPBEXstdData 5_Sheet1" xfId="507"/>
    <cellStyle name="SAPBEXstdData 6" xfId="634"/>
    <cellStyle name="SAPBEXstdData 7" xfId="838"/>
    <cellStyle name="SAPBEXstdData_Actuals 2007" xfId="103"/>
    <cellStyle name="SAPBEXstdDataEmph" xfId="104"/>
    <cellStyle name="SAPBEXstdItem" xfId="105"/>
    <cellStyle name="SAPBEXstdItem 2" xfId="106"/>
    <cellStyle name="SAPBEXstdItem 2 2" xfId="435"/>
    <cellStyle name="SAPBEXstdItem 2 2 2" xfId="436"/>
    <cellStyle name="SAPBEXstdItem 2 2 3" xfId="898"/>
    <cellStyle name="SAPBEXstdItem 2 2_Sheet1" xfId="804"/>
    <cellStyle name="SAPBEXstdItem 2 3" xfId="658"/>
    <cellStyle name="SAPBEXstdItem 2 4" xfId="631"/>
    <cellStyle name="SAPBEXstdItem 2 5" xfId="897"/>
    <cellStyle name="SAPBEXstdItem 2_Sheet1" xfId="506"/>
    <cellStyle name="SAPBEXstdItem 3" xfId="154"/>
    <cellStyle name="SAPBEXstdItem 4" xfId="142"/>
    <cellStyle name="SAPBEXstdItem 5" xfId="296"/>
    <cellStyle name="SAPBEXstdItem 6" xfId="343"/>
    <cellStyle name="SAPBEXstdItem 6 2" xfId="657"/>
    <cellStyle name="SAPBEXstdItem 6 3" xfId="980"/>
    <cellStyle name="SAPBEXstdItem 6_Sheet1" xfId="805"/>
    <cellStyle name="SAPBEXstdItem 7" xfId="632"/>
    <cellStyle name="SAPBEXstdItem 8" xfId="839"/>
    <cellStyle name="SAPBEXstdItem_Actuals 2007" xfId="107"/>
    <cellStyle name="SAPBEXstdItemX" xfId="108"/>
    <cellStyle name="SAPBEXstdItemX 2" xfId="109"/>
    <cellStyle name="SAPBEXstdItemX 2 2" xfId="438"/>
    <cellStyle name="SAPBEXstdItemX 2 2 2" xfId="439"/>
    <cellStyle name="SAPBEXstdItemX 2 2 3" xfId="900"/>
    <cellStyle name="SAPBEXstdItemX 2 2_Sheet1" xfId="807"/>
    <cellStyle name="SAPBEXstdItemX 2 3" xfId="661"/>
    <cellStyle name="SAPBEXstdItemX 2 4" xfId="629"/>
    <cellStyle name="SAPBEXstdItemX 2 5" xfId="899"/>
    <cellStyle name="SAPBEXstdItemX 2_Sheet1" xfId="806"/>
    <cellStyle name="SAPBEXstdItemX 3" xfId="155"/>
    <cellStyle name="SAPBEXstdItemX 4" xfId="141"/>
    <cellStyle name="SAPBEXstdItemX 5" xfId="344"/>
    <cellStyle name="SAPBEXstdItemX 5 2" xfId="660"/>
    <cellStyle name="SAPBEXstdItemX 5 3" xfId="981"/>
    <cellStyle name="SAPBEXstdItemX 5_Sheet1" xfId="808"/>
    <cellStyle name="SAPBEXstdItemX 6" xfId="630"/>
    <cellStyle name="SAPBEXstdItemX 7" xfId="840"/>
    <cellStyle name="SAPBEXstdItemX_Actuals 2007" xfId="110"/>
    <cellStyle name="SAPBEXtitle" xfId="111"/>
    <cellStyle name="SAPBEXtitle 10" xfId="345"/>
    <cellStyle name="SAPBEXtitle 10 2" xfId="663"/>
    <cellStyle name="SAPBEXtitle 10 3" xfId="982"/>
    <cellStyle name="SAPBEXtitle 10_Sheet1" xfId="809"/>
    <cellStyle name="SAPBEXtitle 11" xfId="685"/>
    <cellStyle name="SAPBEXtitle 12" xfId="841"/>
    <cellStyle name="SAPBEXtitle 2" xfId="112"/>
    <cellStyle name="SAPBEXtitle 2 2" xfId="441"/>
    <cellStyle name="SAPBEXtitle 2 2 2" xfId="442"/>
    <cellStyle name="SAPBEXtitle 2 2 3" xfId="902"/>
    <cellStyle name="SAPBEXtitle 2 2_Sheet1" xfId="811"/>
    <cellStyle name="SAPBEXtitle 2 3" xfId="664"/>
    <cellStyle name="SAPBEXtitle 2 4" xfId="690"/>
    <cellStyle name="SAPBEXtitle 2 5" xfId="901"/>
    <cellStyle name="SAPBEXtitle 2_Sheet1" xfId="810"/>
    <cellStyle name="SAPBEXtitle 3" xfId="113"/>
    <cellStyle name="SAPBEXtitle 3 2" xfId="443"/>
    <cellStyle name="SAPBEXtitle 3 3" xfId="903"/>
    <cellStyle name="SAPBEXtitle 3_Sheet1" xfId="812"/>
    <cellStyle name="SAPBEXtitle 4" xfId="132"/>
    <cellStyle name="SAPBEXtitle 4 2" xfId="457"/>
    <cellStyle name="SAPBEXtitle 4 3" xfId="913"/>
    <cellStyle name="SAPBEXtitle 4_Sheet1" xfId="813"/>
    <cellStyle name="SAPBEXtitle 5" xfId="156"/>
    <cellStyle name="SAPBEXtitle 6" xfId="136"/>
    <cellStyle name="SAPBEXtitle 7" xfId="297"/>
    <cellStyle name="SAPBEXtitle 8" xfId="298"/>
    <cellStyle name="SAPBEXtitle 9" xfId="308"/>
    <cellStyle name="SAPBEXtitle 9 2" xfId="599"/>
    <cellStyle name="SAPBEXtitle 9 3" xfId="959"/>
    <cellStyle name="SAPBEXtitle 9_Sheet1" xfId="814"/>
    <cellStyle name="SAPBEXtitle_Actuals 2007" xfId="114"/>
    <cellStyle name="SAPBEXundefined" xfId="115"/>
    <cellStyle name="Shade" xfId="299"/>
    <cellStyle name="Special" xfId="300"/>
    <cellStyle name="Style 27" xfId="116"/>
    <cellStyle name="Style 35" xfId="117"/>
    <cellStyle name="Style 35 2" xfId="444"/>
    <cellStyle name="Style 35 3" xfId="904"/>
    <cellStyle name="Style 35_Sheet1" xfId="815"/>
    <cellStyle name="Style 36" xfId="118"/>
    <cellStyle name="Style 36 2" xfId="445"/>
    <cellStyle name="Style 36 3" xfId="905"/>
    <cellStyle name="Style 36_Sheet1" xfId="816"/>
    <cellStyle name="Title" xfId="119" builtinId="15" customBuiltin="1"/>
    <cellStyle name="Title 2" xfId="301"/>
    <cellStyle name="Title 2 2" xfId="446"/>
    <cellStyle name="Title 2 2 2" xfId="593"/>
    <cellStyle name="Title 2 2 3" xfId="956"/>
    <cellStyle name="Title 2 2_Sheet1" xfId="818"/>
    <cellStyle name="Title 2 3" xfId="776"/>
    <cellStyle name="Title 2 4" xfId="801"/>
    <cellStyle name="Title 2 5" xfId="906"/>
    <cellStyle name="Title 2_Sheet1" xfId="817"/>
    <cellStyle name="Title 3" xfId="671"/>
    <cellStyle name="Title 4" xfId="749"/>
    <cellStyle name="Titles" xfId="302"/>
    <cellStyle name="Total" xfId="120" builtinId="25" customBuiltin="1"/>
    <cellStyle name="Total 2" xfId="303"/>
    <cellStyle name="Total 2 2" xfId="447"/>
    <cellStyle name="Total 2 2 2" xfId="595"/>
    <cellStyle name="Total 2 2 3" xfId="957"/>
    <cellStyle name="Total 2 2_Sheet1" xfId="820"/>
    <cellStyle name="Total 2 3" xfId="778"/>
    <cellStyle name="Total 2 4" xfId="802"/>
    <cellStyle name="Total 2 5" xfId="907"/>
    <cellStyle name="Total 2_Sheet1" xfId="819"/>
    <cellStyle name="Total 3" xfId="672"/>
    <cellStyle name="Total 4" xfId="696"/>
    <cellStyle name="Total2 - Style2" xfId="304"/>
    <cellStyle name="TRANSMISSION RELIABILITY PORTION OF PROJECT" xfId="305"/>
    <cellStyle name="Underl - Style4" xfId="306"/>
    <cellStyle name="Unprot" xfId="121"/>
    <cellStyle name="Unprot 2" xfId="448"/>
    <cellStyle name="Unprot 3" xfId="908"/>
    <cellStyle name="Unprot$" xfId="122"/>
    <cellStyle name="Unprot_Sheet1" xfId="821"/>
    <cellStyle name="Unprotect" xfId="123"/>
    <cellStyle name="Warning Text" xfId="124" builtinId="11" customBuiltin="1"/>
    <cellStyle name="Warning Text 2" xfId="307"/>
    <cellStyle name="Warning Text 2 2" xfId="450"/>
    <cellStyle name="Warning Text 2 2 2" xfId="598"/>
    <cellStyle name="Warning Text 2 2 3" xfId="958"/>
    <cellStyle name="Warning Text 2 2_Sheet1" xfId="823"/>
    <cellStyle name="Warning Text 2 3" xfId="782"/>
    <cellStyle name="Warning Text 2 4" xfId="803"/>
    <cellStyle name="Warning Text 2 5" xfId="909"/>
    <cellStyle name="Warning Text 2_Sheet1" xfId="822"/>
    <cellStyle name="Warning Text 3" xfId="675"/>
    <cellStyle name="Warning Text 4" xfId="624"/>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mruColors>
      <color rgb="FF0000FF"/>
      <color rgb="FF85F9F9"/>
      <color rgb="FF99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66677</xdr:colOff>
      <xdr:row>39</xdr:row>
      <xdr:rowOff>136149</xdr:rowOff>
    </xdr:from>
    <xdr:to>
      <xdr:col>9</xdr:col>
      <xdr:colOff>504826</xdr:colOff>
      <xdr:row>52</xdr:row>
      <xdr:rowOff>123264</xdr:rowOff>
    </xdr:to>
    <xdr:sp macro="" textlink="">
      <xdr:nvSpPr>
        <xdr:cNvPr id="2" name="Text 12"/>
        <xdr:cNvSpPr txBox="1">
          <a:spLocks noChangeArrowheads="1"/>
        </xdr:cNvSpPr>
      </xdr:nvSpPr>
      <xdr:spPr bwMode="auto">
        <a:xfrm>
          <a:off x="66677" y="6079749"/>
          <a:ext cx="7820024" cy="1968315"/>
        </a:xfrm>
        <a:prstGeom prst="rect">
          <a:avLst/>
        </a:prstGeom>
        <a:solidFill>
          <a:srgbClr val="FFFFFF"/>
        </a:solidFill>
        <a:ln w="1">
          <a:noFill/>
          <a:miter lim="800000"/>
          <a:headEnd/>
          <a:tailEnd/>
        </a:ln>
      </xdr:spPr>
      <xdr:txBody>
        <a:bodyPr vertOverflow="clip" wrap="square" lIns="27432" tIns="18288" rIns="0" bIns="0" anchor="t" upright="1"/>
        <a:lstStyle/>
        <a:p>
          <a:r>
            <a:rPr lang="en-US" sz="1000">
              <a:latin typeface="Arial" pitchFamily="34" charset="0"/>
              <a:ea typeface="+mn-ea"/>
              <a:cs typeface="Arial" pitchFamily="34" charset="0"/>
            </a:rPr>
            <a:t>1 - This adjustment reflects the test period fuel stock balance into results based on projected inventory by plant. T</a:t>
          </a:r>
          <a:r>
            <a:rPr lang="en-US" sz="1000" baseline="0">
              <a:latin typeface="Arial" pitchFamily="34" charset="0"/>
              <a:ea typeface="+mn-ea"/>
              <a:cs typeface="Arial" pitchFamily="34" charset="0"/>
            </a:rPr>
            <a:t>his adjustment also reflects the working capital deposits which are an offset to fuel stock costs.</a:t>
          </a:r>
          <a:endParaRPr lang="en-US" sz="1000">
            <a:latin typeface="Arial" pitchFamily="34" charset="0"/>
            <a:ea typeface="+mn-ea"/>
            <a:cs typeface="Arial" pitchFamily="34" charset="0"/>
          </a:endParaRPr>
        </a:p>
        <a:p>
          <a:endParaRPr lang="en-US" sz="1000">
            <a:latin typeface="Arial" pitchFamily="34" charset="0"/>
            <a:ea typeface="+mn-ea"/>
            <a:cs typeface="Arial" pitchFamily="34" charset="0"/>
          </a:endParaRPr>
        </a:p>
        <a:p>
          <a:pPr fontAlgn="base"/>
          <a:r>
            <a:rPr lang="en-US" sz="1000">
              <a:latin typeface="Arial" pitchFamily="34" charset="0"/>
              <a:ea typeface="+mn-ea"/>
              <a:cs typeface="Arial" pitchFamily="34" charset="0"/>
            </a:rPr>
            <a:t>2 - Balances for prepaid overhauls at the Lake Side, Chehalis and Currant Creek gas plants are walked forward to reflect payments and transfers of capital to electric plant in service during the 12 months ending</a:t>
          </a:r>
          <a:r>
            <a:rPr lang="en-US" sz="1000" baseline="0">
              <a:latin typeface="Arial" pitchFamily="34" charset="0"/>
              <a:ea typeface="+mn-ea"/>
              <a:cs typeface="Arial" pitchFamily="34" charset="0"/>
            </a:rPr>
            <a:t> May 2013.</a:t>
          </a:r>
          <a:endParaRPr lang="en-US" sz="1000" b="0" i="0" baseline="0">
            <a:latin typeface="Arial" pitchFamily="34" charset="0"/>
            <a:ea typeface="+mn-ea"/>
            <a:cs typeface="Arial" pitchFamily="34" charset="0"/>
          </a:endParaRP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3 - T</a:t>
          </a:r>
          <a:r>
            <a:rPr lang="en-US" sz="1000" b="0" i="0" baseline="0">
              <a:latin typeface="Arial" pitchFamily="34" charset="0"/>
              <a:ea typeface="+mn-ea"/>
              <a:cs typeface="Arial" pitchFamily="34" charset="0"/>
            </a:rPr>
            <a:t>he development costs for the Cottonwood Lease acquired in June 2011 is included into rate base.</a:t>
          </a:r>
          <a:endParaRPr lang="en-US" sz="1000" b="0" i="0">
            <a:latin typeface="Arial" pitchFamily="34" charset="0"/>
            <a:ea typeface="+mn-ea"/>
            <a:cs typeface="Arial"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393"/>
  <sheetViews>
    <sheetView tabSelected="1" zoomScale="90" zoomScaleNormal="90" workbookViewId="0">
      <selection activeCell="C5" sqref="C5"/>
    </sheetView>
  </sheetViews>
  <sheetFormatPr defaultColWidth="10" defaultRowHeight="12.75"/>
  <cols>
    <col min="1" max="1" width="2.5703125" style="20" customWidth="1"/>
    <col min="2" max="2" width="7.140625" style="20" customWidth="1"/>
    <col min="3" max="3" width="37.7109375" style="20" customWidth="1"/>
    <col min="4" max="4" width="9.7109375" style="20" customWidth="1"/>
    <col min="5" max="5" width="4.7109375" style="20" customWidth="1"/>
    <col min="6" max="6" width="14.42578125" style="20" customWidth="1"/>
    <col min="7" max="7" width="11.140625" style="20" customWidth="1"/>
    <col min="8" max="8" width="10.28515625" style="20" customWidth="1"/>
    <col min="9" max="9" width="13" style="20" customWidth="1"/>
    <col min="10" max="10" width="8.28515625" style="20" customWidth="1"/>
    <col min="11" max="11" width="10" style="20"/>
    <col min="12" max="12" width="10.85546875" style="20" bestFit="1" customWidth="1"/>
    <col min="13" max="16384" width="10" style="20"/>
  </cols>
  <sheetData>
    <row r="1" spans="1:12" ht="12" customHeight="1">
      <c r="B1" s="3" t="s">
        <v>55</v>
      </c>
      <c r="D1" s="30"/>
      <c r="E1" s="30"/>
      <c r="F1" s="30"/>
      <c r="G1" s="30"/>
      <c r="H1" s="30"/>
      <c r="I1" s="34" t="s">
        <v>33</v>
      </c>
      <c r="J1" s="35">
        <v>8.6999999999999993</v>
      </c>
    </row>
    <row r="2" spans="1:12" ht="12" customHeight="1">
      <c r="B2" s="3" t="s">
        <v>53</v>
      </c>
      <c r="D2" s="30"/>
      <c r="E2" s="30"/>
      <c r="F2" s="30"/>
      <c r="G2" s="30"/>
      <c r="H2" s="30"/>
      <c r="I2" s="30"/>
      <c r="J2" s="35"/>
    </row>
    <row r="3" spans="1:12" ht="12" customHeight="1">
      <c r="B3" s="3" t="s">
        <v>19</v>
      </c>
      <c r="D3" s="30"/>
      <c r="E3" s="30"/>
      <c r="F3" s="30"/>
      <c r="G3" s="30"/>
      <c r="H3" s="30"/>
      <c r="I3" s="30"/>
      <c r="J3" s="35"/>
    </row>
    <row r="4" spans="1:12" ht="12" customHeight="1">
      <c r="D4" s="30"/>
      <c r="E4" s="30"/>
      <c r="F4" s="30"/>
      <c r="G4" s="30"/>
      <c r="H4" s="30"/>
      <c r="I4" s="30"/>
      <c r="J4" s="35"/>
    </row>
    <row r="5" spans="1:12" ht="12" customHeight="1">
      <c r="D5" s="30"/>
      <c r="E5" s="30"/>
      <c r="F5" s="30"/>
      <c r="G5" s="30"/>
      <c r="H5" s="30"/>
      <c r="I5" s="30"/>
      <c r="J5" s="35"/>
    </row>
    <row r="6" spans="1:12" ht="12" customHeight="1">
      <c r="D6" s="30"/>
      <c r="E6" s="30"/>
      <c r="F6" s="30" t="s">
        <v>9</v>
      </c>
      <c r="G6" s="30"/>
      <c r="H6" s="30"/>
      <c r="I6" s="30" t="s">
        <v>63</v>
      </c>
      <c r="J6" s="35"/>
    </row>
    <row r="7" spans="1:12" ht="12" customHeight="1">
      <c r="D7" s="4" t="s">
        <v>10</v>
      </c>
      <c r="E7" s="4" t="s">
        <v>11</v>
      </c>
      <c r="F7" s="4" t="s">
        <v>12</v>
      </c>
      <c r="G7" s="4" t="s">
        <v>13</v>
      </c>
      <c r="H7" s="4" t="s">
        <v>14</v>
      </c>
      <c r="I7" s="4" t="s">
        <v>15</v>
      </c>
      <c r="J7" s="5" t="s">
        <v>16</v>
      </c>
    </row>
    <row r="8" spans="1:12" ht="12" customHeight="1">
      <c r="A8" s="36"/>
      <c r="B8" s="6" t="s">
        <v>20</v>
      </c>
      <c r="C8" s="36"/>
      <c r="D8" s="37"/>
      <c r="E8" s="37"/>
      <c r="F8" s="37"/>
      <c r="G8" s="37"/>
      <c r="H8" s="37"/>
      <c r="I8" s="38"/>
      <c r="J8" s="27"/>
    </row>
    <row r="9" spans="1:12" ht="12" customHeight="1">
      <c r="A9" s="36"/>
      <c r="B9" s="97"/>
      <c r="C9" s="97"/>
      <c r="D9" s="98"/>
      <c r="E9" s="99"/>
      <c r="F9" s="100"/>
      <c r="G9" s="98"/>
      <c r="H9" s="101"/>
      <c r="I9" s="100"/>
      <c r="J9" s="102"/>
      <c r="K9" s="31"/>
      <c r="L9" s="22"/>
    </row>
    <row r="10" spans="1:12" ht="12" customHeight="1">
      <c r="A10" s="36"/>
      <c r="B10" s="36"/>
      <c r="C10" s="36"/>
      <c r="D10" s="39"/>
      <c r="E10" s="37"/>
      <c r="F10" s="40"/>
      <c r="G10" s="39"/>
      <c r="H10" s="41"/>
      <c r="I10" s="40"/>
      <c r="J10" s="27"/>
      <c r="K10" s="31"/>
      <c r="L10" s="22"/>
    </row>
    <row r="11" spans="1:12" ht="12" customHeight="1">
      <c r="A11" s="36"/>
      <c r="B11" s="19" t="s">
        <v>41</v>
      </c>
      <c r="C11" s="36"/>
      <c r="D11" s="39">
        <v>151</v>
      </c>
      <c r="E11" s="37">
        <v>3</v>
      </c>
      <c r="F11" s="28">
        <f>SUM('8.7.1'!H11:H12)+SUM('8.7.1'!H14:H23)</f>
        <v>46873891.509234905</v>
      </c>
      <c r="G11" s="39" t="s">
        <v>0</v>
      </c>
      <c r="H11" s="155">
        <v>0.429533673391716</v>
      </c>
      <c r="I11" s="40">
        <f>H11*F11</f>
        <v>20133914.806126434</v>
      </c>
      <c r="J11" s="27"/>
      <c r="K11" s="31"/>
      <c r="L11" s="22"/>
    </row>
    <row r="12" spans="1:12" ht="12" customHeight="1">
      <c r="A12" s="36"/>
      <c r="B12" s="19" t="s">
        <v>41</v>
      </c>
      <c r="C12" s="36"/>
      <c r="D12" s="39">
        <v>151</v>
      </c>
      <c r="E12" s="37">
        <v>3</v>
      </c>
      <c r="F12" s="28">
        <f>'8.7.1'!H13</f>
        <v>-2245569.9379999638</v>
      </c>
      <c r="G12" s="39" t="s">
        <v>0</v>
      </c>
      <c r="H12" s="155">
        <v>0.429533673391716</v>
      </c>
      <c r="I12" s="40">
        <f>H12*F12</f>
        <v>-964547.90432713239</v>
      </c>
      <c r="J12" s="27"/>
      <c r="K12" s="31"/>
      <c r="L12" s="22"/>
    </row>
    <row r="13" spans="1:12" ht="12" customHeight="1">
      <c r="A13" s="36"/>
      <c r="B13" s="36"/>
      <c r="C13" s="36"/>
      <c r="D13" s="39"/>
      <c r="E13" s="37"/>
      <c r="F13" s="42">
        <f>SUM(F11:F12)</f>
        <v>44628321.571234941</v>
      </c>
      <c r="G13" s="39"/>
      <c r="H13" s="41"/>
      <c r="I13" s="42">
        <f>SUM(I11:I12)</f>
        <v>19169366.901799303</v>
      </c>
      <c r="J13" s="111" t="str">
        <f>$J$1&amp;".1"</f>
        <v>8.7.1</v>
      </c>
      <c r="K13" s="31"/>
      <c r="L13" s="152"/>
    </row>
    <row r="14" spans="1:12" ht="12" customHeight="1">
      <c r="A14" s="36"/>
      <c r="B14" s="36"/>
      <c r="C14" s="36"/>
      <c r="D14" s="39"/>
      <c r="E14" s="37"/>
      <c r="F14" s="40"/>
      <c r="G14" s="39"/>
      <c r="H14" s="41"/>
      <c r="I14" s="40"/>
      <c r="J14" s="27"/>
      <c r="K14" s="31"/>
      <c r="L14" s="22"/>
    </row>
    <row r="15" spans="1:12" ht="12" customHeight="1">
      <c r="A15" s="36"/>
      <c r="B15" s="36"/>
      <c r="C15" s="36"/>
      <c r="D15" s="39"/>
      <c r="E15" s="37"/>
      <c r="F15" s="40"/>
      <c r="G15" s="39"/>
      <c r="H15" s="36"/>
      <c r="I15" s="36"/>
      <c r="J15" s="37"/>
      <c r="K15" s="43"/>
      <c r="L15" s="22"/>
    </row>
    <row r="16" spans="1:12" ht="12" customHeight="1">
      <c r="A16" s="36"/>
      <c r="C16" s="19"/>
      <c r="D16" s="29"/>
      <c r="E16" s="18"/>
      <c r="F16" s="28"/>
      <c r="G16" s="29"/>
      <c r="H16" s="44"/>
      <c r="I16" s="28"/>
      <c r="J16" s="45"/>
      <c r="K16" s="36"/>
    </row>
    <row r="17" spans="1:13" ht="12" customHeight="1">
      <c r="A17" s="36"/>
      <c r="B17" s="19" t="s">
        <v>42</v>
      </c>
      <c r="C17" s="19"/>
      <c r="D17" s="29">
        <v>25316</v>
      </c>
      <c r="E17" s="18">
        <v>3</v>
      </c>
      <c r="F17" s="28">
        <f>'8.7.1'!H27</f>
        <v>-776923.07692307699</v>
      </c>
      <c r="G17" s="29" t="s">
        <v>0</v>
      </c>
      <c r="H17" s="155">
        <v>0.429533673391716</v>
      </c>
      <c r="I17" s="40">
        <f t="shared" ref="I17:I18" si="0">H17*F17</f>
        <v>-333714.62317356397</v>
      </c>
      <c r="J17" s="111" t="str">
        <f>$J$1&amp;".1"</f>
        <v>8.7.1</v>
      </c>
      <c r="K17" s="36"/>
      <c r="L17" s="153"/>
    </row>
    <row r="18" spans="1:13" ht="12" customHeight="1">
      <c r="A18" s="36"/>
      <c r="B18" s="19" t="s">
        <v>42</v>
      </c>
      <c r="C18" s="19"/>
      <c r="D18" s="29">
        <v>25317</v>
      </c>
      <c r="E18" s="18">
        <v>3</v>
      </c>
      <c r="F18" s="28">
        <f>'8.7.1'!H28</f>
        <v>-656220.84615384601</v>
      </c>
      <c r="G18" s="29" t="s">
        <v>0</v>
      </c>
      <c r="H18" s="155">
        <v>0.429533673391716</v>
      </c>
      <c r="I18" s="40">
        <f t="shared" si="0"/>
        <v>-281868.95060468162</v>
      </c>
      <c r="J18" s="111" t="str">
        <f>$J$1&amp;".1"</f>
        <v>8.7.1</v>
      </c>
      <c r="K18" s="36"/>
      <c r="L18" s="153"/>
    </row>
    <row r="19" spans="1:13" ht="12" customHeight="1">
      <c r="A19" s="36"/>
      <c r="C19" s="19"/>
      <c r="D19" s="29"/>
      <c r="E19" s="18"/>
      <c r="F19" s="42">
        <f>SUM(F17:F18)</f>
        <v>-1433143.923076923</v>
      </c>
      <c r="G19" s="29"/>
      <c r="H19" s="44"/>
      <c r="I19" s="42">
        <f>SUM(I17:I18)</f>
        <v>-615583.5737782456</v>
      </c>
      <c r="J19" s="45"/>
      <c r="K19" s="36"/>
    </row>
    <row r="20" spans="1:13" ht="12" customHeight="1">
      <c r="A20" s="36"/>
      <c r="C20" s="19"/>
      <c r="D20" s="29"/>
      <c r="E20" s="18"/>
      <c r="F20" s="28"/>
      <c r="G20" s="29"/>
      <c r="H20" s="44"/>
      <c r="I20" s="28"/>
      <c r="J20" s="45"/>
      <c r="K20" s="36"/>
    </row>
    <row r="21" spans="1:13" ht="12" customHeight="1">
      <c r="A21" s="36"/>
      <c r="C21" s="19"/>
      <c r="D21" s="29"/>
      <c r="E21" s="18"/>
      <c r="F21" s="28"/>
      <c r="G21" s="29"/>
      <c r="H21" s="44"/>
      <c r="I21" s="28"/>
      <c r="J21" s="45"/>
      <c r="K21" s="17"/>
      <c r="L21" s="154"/>
      <c r="M21" s="17"/>
    </row>
    <row r="22" spans="1:13" ht="12" customHeight="1">
      <c r="A22" s="36"/>
      <c r="B22" s="19" t="s">
        <v>43</v>
      </c>
      <c r="C22" s="19"/>
      <c r="D22" s="29" t="s">
        <v>18</v>
      </c>
      <c r="E22" s="18">
        <v>3</v>
      </c>
      <c r="F22" s="28">
        <f>'8.7.1'!H37</f>
        <v>9160784.7389897518</v>
      </c>
      <c r="G22" s="29" t="s">
        <v>8</v>
      </c>
      <c r="H22" s="155">
        <v>0.4315468104876492</v>
      </c>
      <c r="I22" s="40">
        <f>H22*F22</f>
        <v>3953307.4356749593</v>
      </c>
      <c r="J22" s="111" t="str">
        <f>$J$1&amp;".1"</f>
        <v>8.7.1</v>
      </c>
      <c r="K22" s="17"/>
      <c r="L22" s="17"/>
      <c r="M22" s="17"/>
    </row>
    <row r="23" spans="1:13" ht="12" customHeight="1">
      <c r="A23" s="36"/>
      <c r="B23" s="19"/>
      <c r="C23" s="19"/>
      <c r="D23" s="29"/>
      <c r="E23" s="18"/>
      <c r="F23" s="28"/>
      <c r="G23" s="29"/>
      <c r="H23" s="19"/>
      <c r="I23" s="19"/>
      <c r="J23" s="18"/>
      <c r="K23" s="17"/>
      <c r="L23" s="17"/>
      <c r="M23" s="17"/>
    </row>
    <row r="24" spans="1:13" ht="12" customHeight="1">
      <c r="A24" s="36"/>
      <c r="B24" s="19"/>
      <c r="C24" s="19"/>
      <c r="D24" s="29"/>
      <c r="E24" s="18"/>
      <c r="F24" s="28"/>
      <c r="G24" s="29"/>
      <c r="H24" s="19"/>
      <c r="I24" s="19"/>
      <c r="J24" s="18"/>
      <c r="K24" s="17"/>
      <c r="L24" s="154"/>
      <c r="M24" s="17"/>
    </row>
    <row r="25" spans="1:13" ht="12" customHeight="1">
      <c r="A25" s="36"/>
      <c r="B25" s="19" t="s">
        <v>50</v>
      </c>
      <c r="C25" s="19"/>
      <c r="D25" s="29">
        <v>105</v>
      </c>
      <c r="E25" s="18">
        <v>3</v>
      </c>
      <c r="F25" s="148">
        <f>'8.7.1'!F78</f>
        <v>15043156.622307695</v>
      </c>
      <c r="G25" s="29" t="s">
        <v>0</v>
      </c>
      <c r="H25" s="155">
        <v>0.429533673391716</v>
      </c>
      <c r="I25" s="40">
        <f>H25*F25</f>
        <v>6461542.3233867437</v>
      </c>
      <c r="J25" s="111" t="str">
        <f>$J$1&amp;".1"</f>
        <v>8.7.1</v>
      </c>
      <c r="K25" s="17"/>
      <c r="L25" s="17"/>
      <c r="M25" s="17"/>
    </row>
    <row r="26" spans="1:13" ht="12" customHeight="1">
      <c r="A26" s="36"/>
      <c r="B26" s="19"/>
      <c r="C26" s="19"/>
      <c r="D26" s="29"/>
      <c r="E26" s="18"/>
      <c r="F26" s="28"/>
      <c r="G26" s="29"/>
      <c r="H26" s="19"/>
      <c r="I26" s="19"/>
      <c r="J26" s="18"/>
      <c r="K26" s="17"/>
      <c r="L26" s="17"/>
      <c r="M26" s="17"/>
    </row>
    <row r="27" spans="1:13" ht="12" customHeight="1">
      <c r="A27" s="36"/>
      <c r="B27" s="19"/>
      <c r="C27" s="19"/>
      <c r="D27" s="29"/>
      <c r="E27" s="18"/>
      <c r="F27" s="28"/>
      <c r="G27" s="29"/>
      <c r="H27" s="19"/>
      <c r="I27" s="19"/>
      <c r="J27" s="18"/>
      <c r="K27" s="17"/>
      <c r="L27" s="17"/>
      <c r="M27" s="17"/>
    </row>
    <row r="28" spans="1:13" ht="12" customHeight="1">
      <c r="A28" s="36"/>
      <c r="B28" s="19"/>
      <c r="C28" s="19"/>
      <c r="D28" s="29"/>
      <c r="E28" s="18"/>
      <c r="F28" s="28"/>
      <c r="G28" s="29"/>
      <c r="H28" s="19"/>
      <c r="I28" s="19"/>
      <c r="J28" s="18"/>
      <c r="K28" s="17"/>
      <c r="L28" s="17"/>
      <c r="M28" s="17"/>
    </row>
    <row r="29" spans="1:13" ht="12" customHeight="1">
      <c r="A29" s="36"/>
      <c r="B29" s="19"/>
      <c r="C29" s="19"/>
      <c r="D29" s="29"/>
      <c r="E29" s="18"/>
      <c r="F29" s="28"/>
      <c r="G29" s="29"/>
      <c r="H29" s="19"/>
      <c r="I29" s="19"/>
      <c r="J29" s="18"/>
      <c r="K29" s="17"/>
      <c r="L29" s="17"/>
      <c r="M29" s="17"/>
    </row>
    <row r="30" spans="1:13" ht="12" customHeight="1">
      <c r="B30" s="19"/>
      <c r="C30" s="19"/>
      <c r="D30" s="18"/>
      <c r="E30" s="18"/>
      <c r="F30" s="15"/>
      <c r="G30" s="18"/>
      <c r="H30" s="8"/>
      <c r="I30" s="9"/>
      <c r="J30" s="18"/>
    </row>
    <row r="31" spans="1:13" ht="12" customHeight="1">
      <c r="B31" s="19"/>
      <c r="C31" s="19"/>
      <c r="D31" s="18"/>
      <c r="E31" s="18"/>
      <c r="F31" s="15"/>
      <c r="G31" s="18"/>
      <c r="H31" s="8"/>
      <c r="I31" s="9"/>
      <c r="J31" s="45"/>
    </row>
    <row r="32" spans="1:13" ht="12" customHeight="1">
      <c r="B32" s="19"/>
      <c r="C32" s="19"/>
      <c r="D32" s="18"/>
      <c r="E32" s="18"/>
      <c r="F32" s="15"/>
      <c r="G32" s="18"/>
      <c r="H32" s="8"/>
      <c r="I32" s="9"/>
      <c r="J32" s="45"/>
    </row>
    <row r="33" spans="1:10" ht="12" customHeight="1">
      <c r="A33" s="36"/>
      <c r="B33" s="19"/>
      <c r="C33" s="19"/>
      <c r="D33" s="29"/>
      <c r="E33" s="18"/>
      <c r="F33" s="15"/>
      <c r="G33" s="29"/>
      <c r="H33" s="8"/>
      <c r="I33" s="15"/>
      <c r="J33" s="45"/>
    </row>
    <row r="34" spans="1:10" ht="12" customHeight="1">
      <c r="A34" s="36"/>
      <c r="B34" s="19"/>
      <c r="C34" s="19"/>
      <c r="D34" s="29"/>
      <c r="E34" s="18"/>
      <c r="F34" s="15"/>
      <c r="G34" s="29"/>
      <c r="H34" s="44"/>
      <c r="I34" s="28"/>
      <c r="J34" s="45"/>
    </row>
    <row r="35" spans="1:10" ht="12" customHeight="1">
      <c r="A35" s="36"/>
      <c r="B35" s="19"/>
      <c r="C35" s="19"/>
      <c r="D35" s="29"/>
      <c r="E35" s="18"/>
      <c r="F35" s="15"/>
      <c r="G35" s="29"/>
      <c r="H35" s="44"/>
      <c r="I35" s="28"/>
      <c r="J35" s="45"/>
    </row>
    <row r="36" spans="1:10" ht="12" customHeight="1">
      <c r="A36" s="36"/>
      <c r="B36" s="7"/>
      <c r="C36" s="19"/>
      <c r="D36" s="29"/>
      <c r="E36" s="18"/>
      <c r="F36" s="15"/>
      <c r="G36" s="29"/>
      <c r="H36" s="44"/>
      <c r="I36" s="28"/>
      <c r="J36" s="45"/>
    </row>
    <row r="37" spans="1:10" ht="12" customHeight="1">
      <c r="A37" s="36"/>
      <c r="B37" s="19"/>
      <c r="C37" s="19"/>
      <c r="D37" s="18"/>
      <c r="E37" s="18"/>
      <c r="F37" s="28"/>
      <c r="G37" s="18"/>
      <c r="H37" s="44"/>
      <c r="I37" s="28"/>
      <c r="J37" s="45"/>
    </row>
    <row r="38" spans="1:10" ht="12" customHeight="1">
      <c r="A38" s="36"/>
      <c r="B38" s="19"/>
      <c r="C38" s="19"/>
      <c r="D38" s="18"/>
      <c r="E38" s="18"/>
      <c r="F38" s="28"/>
      <c r="G38" s="18"/>
      <c r="H38" s="44"/>
      <c r="I38" s="28"/>
      <c r="J38" s="45"/>
    </row>
    <row r="39" spans="1:10" ht="12" customHeight="1" thickBot="1">
      <c r="A39" s="36"/>
      <c r="B39" s="10" t="s">
        <v>17</v>
      </c>
      <c r="C39" s="19"/>
      <c r="D39" s="18"/>
      <c r="E39" s="18"/>
      <c r="F39" s="28"/>
      <c r="G39" s="18"/>
      <c r="H39" s="44"/>
      <c r="I39" s="28"/>
      <c r="J39" s="45"/>
    </row>
    <row r="40" spans="1:10" ht="12" customHeight="1">
      <c r="A40" s="47"/>
      <c r="B40" s="14"/>
      <c r="C40" s="48"/>
      <c r="D40" s="49"/>
      <c r="E40" s="49"/>
      <c r="F40" s="49"/>
      <c r="G40" s="49"/>
      <c r="H40" s="49"/>
      <c r="I40" s="49"/>
      <c r="J40" s="50"/>
    </row>
    <row r="41" spans="1:10" ht="12" customHeight="1">
      <c r="A41" s="51"/>
      <c r="B41" s="36"/>
      <c r="C41" s="36"/>
      <c r="D41" s="37"/>
      <c r="E41" s="37"/>
      <c r="F41" s="37"/>
      <c r="G41" s="37"/>
      <c r="H41" s="37"/>
      <c r="I41" s="37"/>
      <c r="J41" s="52"/>
    </row>
    <row r="42" spans="1:10" ht="12" customHeight="1">
      <c r="A42" s="53"/>
      <c r="B42" s="54"/>
      <c r="C42" s="19"/>
      <c r="D42" s="18"/>
      <c r="E42" s="18"/>
      <c r="F42" s="18"/>
      <c r="G42" s="18"/>
      <c r="H42" s="18"/>
      <c r="I42" s="18"/>
      <c r="J42" s="55"/>
    </row>
    <row r="43" spans="1:10" ht="12" customHeight="1">
      <c r="A43" s="53"/>
      <c r="B43" s="54"/>
      <c r="C43" s="19"/>
      <c r="D43" s="18"/>
      <c r="E43" s="18"/>
      <c r="F43" s="18"/>
      <c r="G43" s="18"/>
      <c r="H43" s="18"/>
      <c r="I43" s="18"/>
      <c r="J43" s="55"/>
    </row>
    <row r="44" spans="1:10" ht="12" customHeight="1">
      <c r="A44" s="53"/>
      <c r="B44" s="19"/>
      <c r="C44" s="19"/>
      <c r="D44" s="18"/>
      <c r="E44" s="18"/>
      <c r="F44" s="18"/>
      <c r="G44" s="18"/>
      <c r="H44" s="18"/>
      <c r="I44" s="18"/>
      <c r="J44" s="55"/>
    </row>
    <row r="45" spans="1:10" ht="12" customHeight="1">
      <c r="A45" s="53"/>
      <c r="B45" s="54"/>
      <c r="C45" s="19"/>
      <c r="D45" s="18"/>
      <c r="E45" s="18"/>
      <c r="F45" s="18"/>
      <c r="G45" s="18"/>
      <c r="H45" s="18"/>
      <c r="I45" s="18"/>
      <c r="J45" s="55"/>
    </row>
    <row r="46" spans="1:10" ht="12" customHeight="1">
      <c r="A46" s="53"/>
      <c r="B46" s="54"/>
      <c r="C46" s="19"/>
      <c r="D46" s="18"/>
      <c r="E46" s="18"/>
      <c r="F46" s="56"/>
      <c r="G46" s="18"/>
      <c r="H46" s="18"/>
      <c r="I46" s="18"/>
      <c r="J46" s="55"/>
    </row>
    <row r="47" spans="1:10" ht="12" customHeight="1">
      <c r="A47" s="53"/>
      <c r="B47" s="54"/>
      <c r="C47" s="19"/>
      <c r="D47" s="18"/>
      <c r="E47" s="18"/>
      <c r="F47" s="18"/>
      <c r="G47" s="18"/>
      <c r="H47" s="18"/>
      <c r="I47" s="18"/>
      <c r="J47" s="55"/>
    </row>
    <row r="48" spans="1:10" ht="12" customHeight="1">
      <c r="A48" s="53"/>
      <c r="B48" s="54"/>
      <c r="C48" s="19"/>
      <c r="D48" s="18"/>
      <c r="E48" s="18"/>
      <c r="F48" s="18"/>
      <c r="G48" s="18"/>
      <c r="H48" s="18"/>
      <c r="I48" s="18"/>
      <c r="J48" s="55"/>
    </row>
    <row r="49" spans="1:10" ht="12" customHeight="1">
      <c r="A49" s="53"/>
      <c r="B49" s="19"/>
      <c r="C49" s="19"/>
      <c r="D49" s="18"/>
      <c r="E49" s="18"/>
      <c r="F49" s="18"/>
      <c r="G49" s="18"/>
      <c r="H49" s="18"/>
      <c r="I49" s="18"/>
      <c r="J49" s="57"/>
    </row>
    <row r="50" spans="1:10" ht="12" customHeight="1">
      <c r="A50" s="53"/>
      <c r="B50" s="19"/>
      <c r="C50" s="19"/>
      <c r="D50" s="18"/>
      <c r="E50" s="18"/>
      <c r="F50" s="18"/>
      <c r="G50" s="18"/>
      <c r="H50" s="18"/>
      <c r="I50" s="18"/>
      <c r="J50" s="57"/>
    </row>
    <row r="51" spans="1:10" ht="12" customHeight="1">
      <c r="A51" s="53"/>
      <c r="B51" s="19"/>
      <c r="C51" s="19"/>
      <c r="D51" s="18"/>
      <c r="E51" s="18"/>
      <c r="F51" s="18"/>
      <c r="G51" s="18"/>
      <c r="H51" s="18"/>
      <c r="I51" s="18"/>
      <c r="J51" s="57"/>
    </row>
    <row r="52" spans="1:10" ht="12" customHeight="1">
      <c r="A52" s="53"/>
      <c r="B52" s="19"/>
      <c r="C52" s="19"/>
      <c r="D52" s="18"/>
      <c r="E52" s="18"/>
      <c r="F52" s="18"/>
      <c r="G52" s="18"/>
      <c r="H52" s="18"/>
      <c r="I52" s="18"/>
      <c r="J52" s="57"/>
    </row>
    <row r="53" spans="1:10" ht="12" customHeight="1" thickBot="1">
      <c r="A53" s="58"/>
      <c r="B53" s="59"/>
      <c r="C53" s="59"/>
      <c r="D53" s="60"/>
      <c r="E53" s="60"/>
      <c r="F53" s="60"/>
      <c r="G53" s="60"/>
      <c r="H53" s="60"/>
      <c r="I53" s="60"/>
      <c r="J53" s="61"/>
    </row>
    <row r="54" spans="1:10" ht="12" customHeight="1">
      <c r="A54" s="36"/>
      <c r="B54" s="36"/>
      <c r="C54" s="36"/>
      <c r="D54" s="37"/>
      <c r="E54" s="37"/>
      <c r="F54" s="37"/>
      <c r="G54" s="37"/>
      <c r="H54" s="37"/>
      <c r="I54" s="37"/>
      <c r="J54" s="37"/>
    </row>
    <row r="55" spans="1:10" ht="12" customHeight="1">
      <c r="A55" s="36"/>
      <c r="B55" s="36"/>
      <c r="C55" s="36"/>
      <c r="D55" s="37"/>
      <c r="E55" s="37"/>
      <c r="F55" s="37"/>
      <c r="G55" s="37"/>
      <c r="H55" s="37"/>
      <c r="I55" s="37"/>
      <c r="J55" s="37"/>
    </row>
    <row r="56" spans="1:10" ht="12" customHeight="1"/>
    <row r="58" spans="1:10">
      <c r="D58" s="4"/>
      <c r="G58" s="11"/>
    </row>
    <row r="59" spans="1:10">
      <c r="D59" s="34"/>
    </row>
    <row r="60" spans="1:10">
      <c r="D60" s="34"/>
    </row>
    <row r="61" spans="1:10">
      <c r="D61" s="34"/>
    </row>
    <row r="62" spans="1:10">
      <c r="D62" s="34"/>
    </row>
    <row r="63" spans="1:10">
      <c r="D63" s="34"/>
    </row>
    <row r="64" spans="1:10">
      <c r="D64" s="34"/>
    </row>
    <row r="65" spans="4:4">
      <c r="D65" s="34"/>
    </row>
    <row r="66" spans="4:4">
      <c r="D66" s="34"/>
    </row>
    <row r="67" spans="4:4">
      <c r="D67" s="34"/>
    </row>
    <row r="68" spans="4:4">
      <c r="D68" s="34"/>
    </row>
    <row r="69" spans="4:4">
      <c r="D69" s="34"/>
    </row>
    <row r="70" spans="4:4">
      <c r="D70" s="34"/>
    </row>
    <row r="71" spans="4:4">
      <c r="D71" s="34"/>
    </row>
    <row r="72" spans="4:4">
      <c r="D72" s="34"/>
    </row>
    <row r="73" spans="4:4">
      <c r="D73" s="34"/>
    </row>
    <row r="74" spans="4:4">
      <c r="D74" s="34"/>
    </row>
    <row r="75" spans="4:4">
      <c r="D75" s="34"/>
    </row>
    <row r="76" spans="4:4">
      <c r="D76" s="34"/>
    </row>
    <row r="77" spans="4:4">
      <c r="D77" s="34"/>
    </row>
    <row r="78" spans="4:4">
      <c r="D78" s="34"/>
    </row>
    <row r="79" spans="4:4">
      <c r="D79" s="34"/>
    </row>
    <row r="80" spans="4:4">
      <c r="D80" s="34"/>
    </row>
    <row r="81" spans="4:4">
      <c r="D81" s="34"/>
    </row>
    <row r="82" spans="4:4">
      <c r="D82" s="34"/>
    </row>
    <row r="83" spans="4:4">
      <c r="D83" s="34"/>
    </row>
    <row r="84" spans="4:4">
      <c r="D84" s="34"/>
    </row>
    <row r="85" spans="4:4">
      <c r="D85" s="34"/>
    </row>
    <row r="86" spans="4:4">
      <c r="D86" s="34"/>
    </row>
    <row r="87" spans="4:4">
      <c r="D87" s="34"/>
    </row>
    <row r="88" spans="4:4">
      <c r="D88" s="34"/>
    </row>
    <row r="89" spans="4:4">
      <c r="D89" s="34"/>
    </row>
    <row r="90" spans="4:4">
      <c r="D90" s="34"/>
    </row>
    <row r="91" spans="4:4">
      <c r="D91" s="34"/>
    </row>
    <row r="92" spans="4:4">
      <c r="D92" s="34"/>
    </row>
    <row r="93" spans="4:4">
      <c r="D93" s="34"/>
    </row>
    <row r="94" spans="4:4">
      <c r="D94" s="34"/>
    </row>
    <row r="95" spans="4:4">
      <c r="D95" s="34"/>
    </row>
    <row r="96" spans="4:4">
      <c r="D96" s="34"/>
    </row>
    <row r="97" spans="4:4">
      <c r="D97" s="34"/>
    </row>
    <row r="98" spans="4:4">
      <c r="D98" s="34"/>
    </row>
    <row r="99" spans="4:4">
      <c r="D99" s="34"/>
    </row>
    <row r="100" spans="4:4">
      <c r="D100" s="34"/>
    </row>
    <row r="101" spans="4:4">
      <c r="D101" s="34"/>
    </row>
    <row r="102" spans="4:4">
      <c r="D102" s="34"/>
    </row>
    <row r="103" spans="4:4">
      <c r="D103" s="34"/>
    </row>
    <row r="104" spans="4:4">
      <c r="D104" s="34"/>
    </row>
    <row r="105" spans="4:4">
      <c r="D105" s="34"/>
    </row>
    <row r="106" spans="4:4">
      <c r="D106" s="34"/>
    </row>
    <row r="107" spans="4:4">
      <c r="D107" s="34"/>
    </row>
    <row r="108" spans="4:4">
      <c r="D108" s="34"/>
    </row>
    <row r="109" spans="4:4">
      <c r="D109" s="34"/>
    </row>
    <row r="110" spans="4:4">
      <c r="D110" s="34"/>
    </row>
    <row r="111" spans="4:4">
      <c r="D111" s="34"/>
    </row>
    <row r="112" spans="4:4">
      <c r="D112" s="34"/>
    </row>
    <row r="113" spans="4:4">
      <c r="D113" s="34"/>
    </row>
    <row r="114" spans="4:4">
      <c r="D114" s="34"/>
    </row>
    <row r="115" spans="4:4">
      <c r="D115" s="34"/>
    </row>
    <row r="116" spans="4:4">
      <c r="D116" s="34"/>
    </row>
    <row r="117" spans="4:4">
      <c r="D117" s="34"/>
    </row>
    <row r="118" spans="4:4">
      <c r="D118" s="34"/>
    </row>
    <row r="119" spans="4:4">
      <c r="D119" s="34"/>
    </row>
    <row r="120" spans="4:4">
      <c r="D120" s="34"/>
    </row>
    <row r="121" spans="4:4">
      <c r="D121" s="34"/>
    </row>
    <row r="122" spans="4:4">
      <c r="D122" s="34"/>
    </row>
    <row r="123" spans="4:4">
      <c r="D123" s="34"/>
    </row>
    <row r="124" spans="4:4">
      <c r="D124" s="34"/>
    </row>
    <row r="125" spans="4:4">
      <c r="D125" s="34"/>
    </row>
    <row r="126" spans="4:4">
      <c r="D126" s="34"/>
    </row>
    <row r="127" spans="4:4">
      <c r="D127" s="34"/>
    </row>
    <row r="128" spans="4:4">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row r="137" spans="4:4">
      <c r="D137" s="34"/>
    </row>
    <row r="138" spans="4:4">
      <c r="D138" s="34"/>
    </row>
    <row r="139" spans="4:4">
      <c r="D139" s="34"/>
    </row>
    <row r="140" spans="4:4">
      <c r="D140" s="34"/>
    </row>
    <row r="141" spans="4:4">
      <c r="D141" s="34"/>
    </row>
    <row r="142" spans="4:4">
      <c r="D142" s="34"/>
    </row>
    <row r="143" spans="4:4">
      <c r="D143" s="34"/>
    </row>
    <row r="144" spans="4:4">
      <c r="D144" s="34"/>
    </row>
    <row r="145" spans="4:4">
      <c r="D145" s="34"/>
    </row>
    <row r="146" spans="4:4">
      <c r="D146" s="34"/>
    </row>
    <row r="147" spans="4:4">
      <c r="D147" s="34"/>
    </row>
    <row r="148" spans="4:4">
      <c r="D148" s="34"/>
    </row>
    <row r="149" spans="4:4">
      <c r="D149" s="34"/>
    </row>
    <row r="150" spans="4:4">
      <c r="D150" s="34"/>
    </row>
    <row r="151" spans="4:4">
      <c r="D151" s="34"/>
    </row>
    <row r="152" spans="4:4">
      <c r="D152" s="34"/>
    </row>
    <row r="153" spans="4:4">
      <c r="D153" s="34"/>
    </row>
    <row r="154" spans="4:4">
      <c r="D154" s="34"/>
    </row>
    <row r="155" spans="4:4">
      <c r="D155" s="34"/>
    </row>
    <row r="156" spans="4:4">
      <c r="D156" s="34"/>
    </row>
    <row r="157" spans="4:4">
      <c r="D157" s="34"/>
    </row>
    <row r="158" spans="4:4">
      <c r="D158" s="34"/>
    </row>
    <row r="159" spans="4:4">
      <c r="D159" s="34"/>
    </row>
    <row r="160" spans="4:4">
      <c r="D160" s="34"/>
    </row>
    <row r="161" spans="4:4">
      <c r="D161" s="34"/>
    </row>
    <row r="162" spans="4:4">
      <c r="D162" s="34"/>
    </row>
    <row r="163" spans="4:4">
      <c r="D163" s="34"/>
    </row>
    <row r="164" spans="4:4">
      <c r="D164" s="34"/>
    </row>
    <row r="165" spans="4:4">
      <c r="D165" s="34"/>
    </row>
    <row r="166" spans="4:4">
      <c r="D166" s="34"/>
    </row>
    <row r="167" spans="4:4">
      <c r="D167" s="34"/>
    </row>
    <row r="168" spans="4:4">
      <c r="D168" s="34"/>
    </row>
    <row r="169" spans="4:4">
      <c r="D169" s="34"/>
    </row>
    <row r="170" spans="4:4">
      <c r="D170" s="34"/>
    </row>
    <row r="171" spans="4:4">
      <c r="D171" s="34"/>
    </row>
    <row r="172" spans="4:4">
      <c r="D172" s="34"/>
    </row>
    <row r="173" spans="4:4">
      <c r="D173" s="34"/>
    </row>
    <row r="174" spans="4:4">
      <c r="D174" s="34"/>
    </row>
    <row r="175" spans="4:4">
      <c r="D175" s="34"/>
    </row>
    <row r="176" spans="4:4">
      <c r="D176" s="34"/>
    </row>
    <row r="177" spans="4:4">
      <c r="D177" s="34"/>
    </row>
    <row r="178" spans="4:4">
      <c r="D178" s="34"/>
    </row>
    <row r="179" spans="4:4">
      <c r="D179" s="34"/>
    </row>
    <row r="180" spans="4:4">
      <c r="D180" s="34"/>
    </row>
    <row r="181" spans="4:4">
      <c r="D181" s="34"/>
    </row>
    <row r="182" spans="4:4">
      <c r="D182" s="34"/>
    </row>
    <row r="183" spans="4:4">
      <c r="D183" s="34"/>
    </row>
    <row r="184" spans="4:4">
      <c r="D184" s="34"/>
    </row>
    <row r="185" spans="4:4">
      <c r="D185" s="34"/>
    </row>
    <row r="186" spans="4:4">
      <c r="D186" s="34"/>
    </row>
    <row r="187" spans="4:4">
      <c r="D187" s="34"/>
    </row>
    <row r="188" spans="4:4">
      <c r="D188" s="34"/>
    </row>
    <row r="189" spans="4:4">
      <c r="D189" s="34"/>
    </row>
    <row r="190" spans="4:4">
      <c r="D190" s="34"/>
    </row>
    <row r="191" spans="4:4">
      <c r="D191" s="34"/>
    </row>
    <row r="192" spans="4:4">
      <c r="D192" s="34"/>
    </row>
    <row r="193" spans="4:4">
      <c r="D193" s="34"/>
    </row>
    <row r="194" spans="4:4">
      <c r="D194" s="34"/>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row r="211" spans="4:4">
      <c r="D211" s="34"/>
    </row>
    <row r="212" spans="4:4">
      <c r="D212" s="34"/>
    </row>
    <row r="213" spans="4:4">
      <c r="D213" s="34"/>
    </row>
    <row r="214" spans="4:4">
      <c r="D214" s="34"/>
    </row>
    <row r="215" spans="4:4">
      <c r="D215" s="34"/>
    </row>
    <row r="216" spans="4:4">
      <c r="D216" s="34"/>
    </row>
    <row r="217" spans="4:4">
      <c r="D217" s="34"/>
    </row>
    <row r="218" spans="4:4">
      <c r="D218" s="34"/>
    </row>
    <row r="219" spans="4:4">
      <c r="D219" s="34"/>
    </row>
    <row r="220" spans="4:4">
      <c r="D220" s="34"/>
    </row>
    <row r="221" spans="4:4">
      <c r="D221" s="34"/>
    </row>
    <row r="222" spans="4:4">
      <c r="D222" s="34"/>
    </row>
    <row r="223" spans="4:4">
      <c r="D223" s="34"/>
    </row>
    <row r="224" spans="4:4">
      <c r="D224" s="34"/>
    </row>
    <row r="225" spans="4:4">
      <c r="D225" s="34"/>
    </row>
    <row r="226" spans="4:4">
      <c r="D226" s="34"/>
    </row>
    <row r="227" spans="4:4">
      <c r="D227" s="34"/>
    </row>
    <row r="228" spans="4:4">
      <c r="D228" s="34"/>
    </row>
    <row r="229" spans="4:4">
      <c r="D229" s="34"/>
    </row>
    <row r="230" spans="4:4">
      <c r="D230" s="34"/>
    </row>
    <row r="231" spans="4:4">
      <c r="D231" s="34"/>
    </row>
    <row r="232" spans="4:4">
      <c r="D232" s="34"/>
    </row>
    <row r="233" spans="4:4">
      <c r="D233" s="34"/>
    </row>
    <row r="234" spans="4:4">
      <c r="D234" s="34"/>
    </row>
    <row r="235" spans="4:4">
      <c r="D235" s="34"/>
    </row>
    <row r="236" spans="4:4">
      <c r="D236" s="34"/>
    </row>
    <row r="237" spans="4:4">
      <c r="D237" s="34"/>
    </row>
    <row r="238" spans="4:4">
      <c r="D238" s="34"/>
    </row>
    <row r="239" spans="4:4">
      <c r="D239" s="34"/>
    </row>
    <row r="240" spans="4:4">
      <c r="D240" s="34"/>
    </row>
    <row r="241" spans="4:4">
      <c r="D241" s="34"/>
    </row>
    <row r="242" spans="4:4">
      <c r="D242" s="34"/>
    </row>
    <row r="243" spans="4:4">
      <c r="D243" s="34"/>
    </row>
    <row r="244" spans="4:4">
      <c r="D244" s="34"/>
    </row>
    <row r="245" spans="4:4">
      <c r="D245" s="34"/>
    </row>
    <row r="246" spans="4:4">
      <c r="D246" s="34"/>
    </row>
    <row r="247" spans="4:4">
      <c r="D247" s="34"/>
    </row>
    <row r="248" spans="4:4">
      <c r="D248" s="34"/>
    </row>
    <row r="249" spans="4:4">
      <c r="D249" s="34"/>
    </row>
    <row r="250" spans="4:4">
      <c r="D250" s="34"/>
    </row>
    <row r="251" spans="4:4">
      <c r="D251" s="34"/>
    </row>
    <row r="252" spans="4:4">
      <c r="D252" s="34"/>
    </row>
    <row r="253" spans="4:4">
      <c r="D253" s="34"/>
    </row>
    <row r="254" spans="4:4">
      <c r="D254" s="34"/>
    </row>
    <row r="255" spans="4:4">
      <c r="D255" s="34"/>
    </row>
    <row r="256" spans="4:4">
      <c r="D256" s="34"/>
    </row>
    <row r="257" spans="4:4">
      <c r="D257" s="34"/>
    </row>
    <row r="258" spans="4:4">
      <c r="D258" s="34"/>
    </row>
    <row r="259" spans="4:4">
      <c r="D259" s="34"/>
    </row>
    <row r="260" spans="4:4">
      <c r="D260" s="34"/>
    </row>
    <row r="261" spans="4:4">
      <c r="D261" s="34"/>
    </row>
    <row r="262" spans="4:4">
      <c r="D262" s="34"/>
    </row>
    <row r="263" spans="4:4">
      <c r="D263" s="34"/>
    </row>
    <row r="264" spans="4:4">
      <c r="D264" s="34"/>
    </row>
    <row r="265" spans="4:4">
      <c r="D265" s="34"/>
    </row>
    <row r="266" spans="4:4">
      <c r="D266" s="34"/>
    </row>
    <row r="267" spans="4:4">
      <c r="D267" s="34"/>
    </row>
    <row r="268" spans="4:4">
      <c r="D268" s="34"/>
    </row>
    <row r="269" spans="4:4">
      <c r="D269" s="34"/>
    </row>
    <row r="270" spans="4:4">
      <c r="D270" s="34"/>
    </row>
    <row r="271" spans="4:4">
      <c r="D271" s="34"/>
    </row>
    <row r="272" spans="4:4">
      <c r="D272" s="34"/>
    </row>
    <row r="273" spans="4:4">
      <c r="D273" s="34"/>
    </row>
    <row r="274" spans="4:4">
      <c r="D274" s="34"/>
    </row>
    <row r="275" spans="4:4">
      <c r="D275" s="34"/>
    </row>
    <row r="276" spans="4:4">
      <c r="D276" s="34"/>
    </row>
    <row r="277" spans="4:4">
      <c r="D277" s="34"/>
    </row>
    <row r="278" spans="4:4">
      <c r="D278" s="34"/>
    </row>
    <row r="279" spans="4:4">
      <c r="D279" s="34"/>
    </row>
    <row r="280" spans="4:4">
      <c r="D280" s="34"/>
    </row>
    <row r="281" spans="4:4">
      <c r="D281" s="34"/>
    </row>
    <row r="282" spans="4:4">
      <c r="D282" s="34"/>
    </row>
    <row r="283" spans="4:4">
      <c r="D283" s="34"/>
    </row>
    <row r="284" spans="4:4">
      <c r="D284" s="34"/>
    </row>
    <row r="285" spans="4:4">
      <c r="D285" s="34"/>
    </row>
    <row r="286" spans="4:4">
      <c r="D286" s="34"/>
    </row>
    <row r="287" spans="4:4">
      <c r="D287" s="34"/>
    </row>
    <row r="288" spans="4:4">
      <c r="D288" s="34"/>
    </row>
    <row r="289" spans="4:4">
      <c r="D289" s="34"/>
    </row>
    <row r="290" spans="4:4">
      <c r="D290" s="34"/>
    </row>
    <row r="291" spans="4:4">
      <c r="D291" s="34"/>
    </row>
    <row r="292" spans="4:4">
      <c r="D292" s="34"/>
    </row>
    <row r="293" spans="4:4">
      <c r="D293" s="34"/>
    </row>
    <row r="294" spans="4:4">
      <c r="D294" s="34"/>
    </row>
    <row r="295" spans="4:4">
      <c r="D295" s="34"/>
    </row>
    <row r="296" spans="4:4">
      <c r="D296" s="34"/>
    </row>
    <row r="297" spans="4:4">
      <c r="D297" s="34"/>
    </row>
    <row r="298" spans="4:4">
      <c r="D298" s="34"/>
    </row>
    <row r="299" spans="4:4">
      <c r="D299" s="34"/>
    </row>
    <row r="300" spans="4:4">
      <c r="D300" s="34"/>
    </row>
    <row r="301" spans="4:4">
      <c r="D301" s="34"/>
    </row>
    <row r="302" spans="4:4">
      <c r="D302" s="34"/>
    </row>
    <row r="303" spans="4:4">
      <c r="D303" s="34"/>
    </row>
    <row r="304" spans="4:4">
      <c r="D304" s="34"/>
    </row>
    <row r="305" spans="4:4">
      <c r="D305" s="34"/>
    </row>
    <row r="306" spans="4:4">
      <c r="D306" s="34"/>
    </row>
    <row r="307" spans="4:4">
      <c r="D307" s="34"/>
    </row>
    <row r="308" spans="4:4">
      <c r="D308" s="34"/>
    </row>
    <row r="309" spans="4:4">
      <c r="D309" s="34"/>
    </row>
    <row r="310" spans="4:4">
      <c r="D310" s="34"/>
    </row>
    <row r="311" spans="4:4">
      <c r="D311" s="34"/>
    </row>
    <row r="312" spans="4:4">
      <c r="D312" s="34"/>
    </row>
    <row r="313" spans="4:4">
      <c r="D313" s="34"/>
    </row>
    <row r="314" spans="4:4">
      <c r="D314" s="34"/>
    </row>
    <row r="315" spans="4:4">
      <c r="D315" s="34"/>
    </row>
    <row r="316" spans="4:4">
      <c r="D316" s="34"/>
    </row>
    <row r="317" spans="4:4">
      <c r="D317" s="34"/>
    </row>
    <row r="318" spans="4:4">
      <c r="D318" s="34"/>
    </row>
    <row r="319" spans="4:4">
      <c r="D319" s="34"/>
    </row>
    <row r="320" spans="4:4">
      <c r="D320" s="34"/>
    </row>
    <row r="321" spans="4:4">
      <c r="D321" s="34"/>
    </row>
    <row r="322" spans="4:4">
      <c r="D322" s="34"/>
    </row>
    <row r="323" spans="4:4">
      <c r="D323" s="34"/>
    </row>
    <row r="324" spans="4:4">
      <c r="D324" s="34"/>
    </row>
    <row r="325" spans="4:4">
      <c r="D325" s="34"/>
    </row>
    <row r="326" spans="4:4">
      <c r="D326" s="34"/>
    </row>
    <row r="327" spans="4:4">
      <c r="D327" s="34"/>
    </row>
    <row r="328" spans="4:4">
      <c r="D328" s="34"/>
    </row>
    <row r="329" spans="4:4">
      <c r="D329" s="34"/>
    </row>
    <row r="330" spans="4:4">
      <c r="D330" s="34"/>
    </row>
    <row r="331" spans="4:4">
      <c r="D331" s="34"/>
    </row>
    <row r="332" spans="4:4">
      <c r="D332" s="34"/>
    </row>
    <row r="333" spans="4:4">
      <c r="D333" s="34"/>
    </row>
    <row r="334" spans="4:4">
      <c r="D334" s="34"/>
    </row>
    <row r="335" spans="4:4">
      <c r="D335" s="34"/>
    </row>
    <row r="336" spans="4:4">
      <c r="D336" s="34"/>
    </row>
    <row r="337" spans="4:4">
      <c r="D337" s="34"/>
    </row>
    <row r="338" spans="4:4">
      <c r="D338" s="34"/>
    </row>
    <row r="339" spans="4:4">
      <c r="D339" s="34"/>
    </row>
    <row r="340" spans="4:4">
      <c r="D340" s="34"/>
    </row>
    <row r="341" spans="4:4">
      <c r="D341" s="34"/>
    </row>
    <row r="342" spans="4:4">
      <c r="D342" s="34"/>
    </row>
    <row r="343" spans="4:4">
      <c r="D343" s="34"/>
    </row>
    <row r="344" spans="4:4">
      <c r="D344" s="34"/>
    </row>
    <row r="345" spans="4:4">
      <c r="D345" s="34"/>
    </row>
    <row r="346" spans="4:4">
      <c r="D346" s="34"/>
    </row>
    <row r="347" spans="4:4">
      <c r="D347" s="34"/>
    </row>
    <row r="348" spans="4:4">
      <c r="D348" s="34"/>
    </row>
    <row r="349" spans="4:4">
      <c r="D349" s="34"/>
    </row>
    <row r="350" spans="4:4">
      <c r="D350" s="34"/>
    </row>
    <row r="351" spans="4:4">
      <c r="D351" s="34"/>
    </row>
    <row r="352" spans="4:4">
      <c r="D352" s="34"/>
    </row>
    <row r="353" spans="4:4">
      <c r="D353" s="34"/>
    </row>
    <row r="354" spans="4:4">
      <c r="D354" s="34"/>
    </row>
    <row r="355" spans="4:4">
      <c r="D355" s="34"/>
    </row>
    <row r="356" spans="4:4">
      <c r="D356" s="34"/>
    </row>
    <row r="357" spans="4:4">
      <c r="D357" s="34"/>
    </row>
    <row r="358" spans="4:4">
      <c r="D358" s="34"/>
    </row>
    <row r="359" spans="4:4">
      <c r="D359" s="34"/>
    </row>
    <row r="360" spans="4:4">
      <c r="D360" s="34"/>
    </row>
    <row r="361" spans="4:4">
      <c r="D361" s="34"/>
    </row>
    <row r="362" spans="4:4">
      <c r="D362" s="34"/>
    </row>
    <row r="363" spans="4:4">
      <c r="D363" s="34"/>
    </row>
    <row r="364" spans="4:4">
      <c r="D364" s="34"/>
    </row>
    <row r="365" spans="4:4">
      <c r="D365" s="34"/>
    </row>
    <row r="366" spans="4:4">
      <c r="D366" s="34"/>
    </row>
    <row r="367" spans="4:4">
      <c r="D367" s="34"/>
    </row>
    <row r="368" spans="4:4">
      <c r="D368" s="34"/>
    </row>
    <row r="369" spans="4:4">
      <c r="D369" s="34"/>
    </row>
    <row r="370" spans="4:4">
      <c r="D370" s="34"/>
    </row>
    <row r="371" spans="4:4">
      <c r="D371" s="34"/>
    </row>
    <row r="372" spans="4:4">
      <c r="D372" s="34"/>
    </row>
    <row r="373" spans="4:4">
      <c r="D373" s="34"/>
    </row>
    <row r="374" spans="4:4">
      <c r="D374" s="34"/>
    </row>
    <row r="375" spans="4:4">
      <c r="D375" s="34"/>
    </row>
    <row r="376" spans="4:4">
      <c r="D376" s="34"/>
    </row>
    <row r="377" spans="4:4">
      <c r="D377" s="34"/>
    </row>
    <row r="378" spans="4:4">
      <c r="D378" s="34"/>
    </row>
    <row r="379" spans="4:4">
      <c r="D379" s="34"/>
    </row>
    <row r="380" spans="4:4">
      <c r="D380" s="34"/>
    </row>
    <row r="381" spans="4:4">
      <c r="D381" s="34"/>
    </row>
    <row r="382" spans="4:4">
      <c r="D382" s="34"/>
    </row>
    <row r="383" spans="4:4">
      <c r="D383" s="34"/>
    </row>
    <row r="384" spans="4:4">
      <c r="D384" s="34"/>
    </row>
    <row r="385" spans="4:4">
      <c r="D385" s="34"/>
    </row>
    <row r="386" spans="4:4">
      <c r="D386" s="34"/>
    </row>
    <row r="387" spans="4:4">
      <c r="D387" s="34"/>
    </row>
    <row r="388" spans="4:4">
      <c r="D388" s="34"/>
    </row>
    <row r="389" spans="4:4">
      <c r="D389" s="34"/>
    </row>
    <row r="390" spans="4:4">
      <c r="D390" s="34"/>
    </row>
    <row r="391" spans="4:4">
      <c r="D391" s="34"/>
    </row>
    <row r="392" spans="4:4">
      <c r="D392" s="34"/>
    </row>
    <row r="393" spans="4:4">
      <c r="D393" s="34"/>
    </row>
  </sheetData>
  <conditionalFormatting sqref="B33 B9:B15">
    <cfRule type="cellIs" dxfId="2" priority="4" stopIfTrue="1" operator="equal">
      <formula>"Title"</formula>
    </cfRule>
  </conditionalFormatting>
  <conditionalFormatting sqref="J1">
    <cfRule type="cellIs" dxfId="1" priority="3" stopIfTrue="1" operator="equal">
      <formula>"x.x"</formula>
    </cfRule>
  </conditionalFormatting>
  <conditionalFormatting sqref="B8">
    <cfRule type="cellIs" dxfId="0" priority="2"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36:G39">
      <formula1>$G$59:$G$150</formula1>
    </dataValidation>
    <dataValidation type="list" errorStyle="warning" allowBlank="1" showInputMessage="1" showErrorMessage="1" errorTitle="FERC ACCOUNT" error="This FERC Account is not included in the drop-down list. Is this the account you want to use?" sqref="D36:D39">
      <formula1>$D$59:$D$393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39">
      <formula1>"1, 2, 3"</formula1>
    </dataValidation>
  </dataValidations>
  <pageMargins left="0.75" right="0.25" top="0.5" bottom="0.3" header="0.5" footer="0.5"/>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T78"/>
  <sheetViews>
    <sheetView zoomScale="80" zoomScaleNormal="80" workbookViewId="0">
      <selection activeCell="A2" sqref="A2"/>
    </sheetView>
  </sheetViews>
  <sheetFormatPr defaultColWidth="9" defaultRowHeight="12.75"/>
  <cols>
    <col min="1" max="1" width="34.7109375" style="26" customWidth="1"/>
    <col min="2" max="2" width="8.5703125" style="26" customWidth="1"/>
    <col min="3" max="3" width="8.28515625" style="26" customWidth="1"/>
    <col min="4" max="4" width="16.85546875" style="26" customWidth="1"/>
    <col min="5" max="6" width="17.85546875" style="26" customWidth="1"/>
    <col min="7" max="7" width="17.42578125" style="26" customWidth="1"/>
    <col min="8" max="8" width="16.28515625" style="26" customWidth="1"/>
    <col min="9" max="9" width="8.85546875" style="26" customWidth="1"/>
    <col min="10" max="14" width="9.140625" style="33" customWidth="1"/>
    <col min="15" max="17" width="12.42578125" style="33" bestFit="1" customWidth="1"/>
    <col min="18" max="18" width="12.5703125" style="33" bestFit="1" customWidth="1"/>
    <col min="19" max="19" width="12.42578125" style="33" bestFit="1" customWidth="1"/>
    <col min="20" max="20" width="11.42578125" style="33" bestFit="1" customWidth="1"/>
    <col min="21" max="16384" width="9" style="33"/>
  </cols>
  <sheetData>
    <row r="1" spans="1:9">
      <c r="A1" s="3" t="s">
        <v>55</v>
      </c>
      <c r="B1" s="26" t="s">
        <v>31</v>
      </c>
      <c r="G1" s="89"/>
    </row>
    <row r="2" spans="1:9">
      <c r="A2" s="3" t="s">
        <v>53</v>
      </c>
    </row>
    <row r="3" spans="1:9">
      <c r="A3" s="1" t="s">
        <v>19</v>
      </c>
    </row>
    <row r="4" spans="1:9">
      <c r="A4" s="2" t="s">
        <v>61</v>
      </c>
    </row>
    <row r="5" spans="1:9">
      <c r="A5" s="2"/>
    </row>
    <row r="7" spans="1:9">
      <c r="A7" s="2"/>
      <c r="D7" s="63"/>
      <c r="E7" s="63"/>
      <c r="F7" s="63"/>
      <c r="G7" s="63"/>
    </row>
    <row r="8" spans="1:9" s="75" customFormat="1" ht="12.75" customHeight="1">
      <c r="A8" s="73"/>
      <c r="B8" s="73"/>
      <c r="C8" s="73"/>
      <c r="D8" s="156" t="s">
        <v>36</v>
      </c>
      <c r="E8" s="157"/>
      <c r="F8" s="112" t="s">
        <v>56</v>
      </c>
      <c r="G8" s="112" t="s">
        <v>44</v>
      </c>
      <c r="H8" s="158" t="s">
        <v>59</v>
      </c>
      <c r="I8" s="73"/>
    </row>
    <row r="9" spans="1:9" s="75" customFormat="1" ht="12.75" customHeight="1">
      <c r="A9" s="76"/>
      <c r="B9" s="76"/>
      <c r="C9" s="76"/>
      <c r="D9" s="74">
        <v>40330</v>
      </c>
      <c r="E9" s="74">
        <v>40695</v>
      </c>
      <c r="F9" s="113" t="s">
        <v>48</v>
      </c>
      <c r="G9" s="113">
        <v>41395</v>
      </c>
      <c r="H9" s="159"/>
      <c r="I9" s="73"/>
    </row>
    <row r="10" spans="1:9" s="75" customFormat="1" ht="12.75" customHeight="1">
      <c r="A10" s="103" t="s">
        <v>49</v>
      </c>
      <c r="B10" s="114" t="s">
        <v>1</v>
      </c>
      <c r="C10" s="114" t="s">
        <v>2</v>
      </c>
      <c r="D10" s="115" t="s">
        <v>5</v>
      </c>
      <c r="E10" s="115" t="s">
        <v>5</v>
      </c>
      <c r="F10" s="115" t="s">
        <v>5</v>
      </c>
      <c r="G10" s="115" t="s">
        <v>60</v>
      </c>
      <c r="H10" s="160"/>
      <c r="I10" s="73"/>
    </row>
    <row r="11" spans="1:9" s="75" customFormat="1" ht="12.75" customHeight="1">
      <c r="A11" s="26" t="s">
        <v>21</v>
      </c>
      <c r="B11" s="116">
        <v>151</v>
      </c>
      <c r="C11" s="73" t="s">
        <v>0</v>
      </c>
      <c r="D11" s="64">
        <v>20807790.360000014</v>
      </c>
      <c r="E11" s="64">
        <v>33738716.690000013</v>
      </c>
      <c r="F11" s="77">
        <f t="shared" ref="F11:F23" si="0">AVERAGE(E11,D11)</f>
        <v>27273253.525000013</v>
      </c>
      <c r="G11" s="117">
        <v>29804858.301572867</v>
      </c>
      <c r="H11" s="77">
        <f>G11-F11</f>
        <v>2531604.7765728533</v>
      </c>
      <c r="I11" s="73"/>
    </row>
    <row r="12" spans="1:9" s="75" customFormat="1" ht="12.75" customHeight="1">
      <c r="A12" s="26" t="s">
        <v>22</v>
      </c>
      <c r="B12" s="116">
        <v>151</v>
      </c>
      <c r="C12" s="73" t="s">
        <v>0</v>
      </c>
      <c r="D12" s="64">
        <v>2039333.6166841576</v>
      </c>
      <c r="E12" s="64">
        <v>2194834.1300000008</v>
      </c>
      <c r="F12" s="64">
        <f t="shared" si="0"/>
        <v>2117083.8733420791</v>
      </c>
      <c r="G12" s="117">
        <v>2506645.4333964614</v>
      </c>
      <c r="H12" s="64">
        <f t="shared" ref="H12:H23" si="1">G12-F12</f>
        <v>389561.56005438231</v>
      </c>
      <c r="I12" s="73"/>
    </row>
    <row r="13" spans="1:9" s="75" customFormat="1" ht="12.75" customHeight="1">
      <c r="A13" s="26" t="s">
        <v>23</v>
      </c>
      <c r="B13" s="116">
        <v>151</v>
      </c>
      <c r="C13" s="73" t="s">
        <v>4</v>
      </c>
      <c r="D13" s="64">
        <v>11092828.09</v>
      </c>
      <c r="E13" s="64">
        <v>10592136.530000001</v>
      </c>
      <c r="F13" s="64">
        <f t="shared" si="0"/>
        <v>10842482.310000001</v>
      </c>
      <c r="G13" s="117">
        <v>8596912.3720000368</v>
      </c>
      <c r="H13" s="64">
        <f t="shared" si="1"/>
        <v>-2245569.9379999638</v>
      </c>
      <c r="I13" s="73"/>
    </row>
    <row r="14" spans="1:9" s="75" customFormat="1" ht="12.75" customHeight="1">
      <c r="A14" s="26" t="s">
        <v>24</v>
      </c>
      <c r="B14" s="116">
        <v>151</v>
      </c>
      <c r="C14" s="73" t="s">
        <v>0</v>
      </c>
      <c r="D14" s="64">
        <v>458275.00999999978</v>
      </c>
      <c r="E14" s="64">
        <v>1391926.439999999</v>
      </c>
      <c r="F14" s="64">
        <f t="shared" si="0"/>
        <v>925100.72499999939</v>
      </c>
      <c r="G14" s="117">
        <v>1305545.8076250353</v>
      </c>
      <c r="H14" s="64">
        <f t="shared" si="1"/>
        <v>380445.0826250359</v>
      </c>
      <c r="I14" s="73"/>
    </row>
    <row r="15" spans="1:9" s="75" customFormat="1" ht="12.75" customHeight="1">
      <c r="A15" s="26" t="s">
        <v>25</v>
      </c>
      <c r="B15" s="116">
        <v>151</v>
      </c>
      <c r="C15" s="73" t="s">
        <v>0</v>
      </c>
      <c r="D15" s="64">
        <v>3618285.1700000004</v>
      </c>
      <c r="E15" s="64">
        <v>6028707.7199999988</v>
      </c>
      <c r="F15" s="64">
        <f t="shared" si="0"/>
        <v>4823496.4449999994</v>
      </c>
      <c r="G15" s="117">
        <v>6740231.2880590372</v>
      </c>
      <c r="H15" s="64">
        <f t="shared" si="1"/>
        <v>1916734.8430590378</v>
      </c>
      <c r="I15" s="73"/>
    </row>
    <row r="16" spans="1:9" s="75" customFormat="1" ht="12.75" customHeight="1">
      <c r="A16" s="26" t="s">
        <v>26</v>
      </c>
      <c r="B16" s="116">
        <v>151</v>
      </c>
      <c r="C16" s="73" t="s">
        <v>0</v>
      </c>
      <c r="D16" s="64">
        <v>1526306.7800000007</v>
      </c>
      <c r="E16" s="64">
        <v>2230924.3400000012</v>
      </c>
      <c r="F16" s="64">
        <f t="shared" si="0"/>
        <v>1878615.560000001</v>
      </c>
      <c r="G16" s="117">
        <v>2453308.0551613695</v>
      </c>
      <c r="H16" s="64">
        <f t="shared" si="1"/>
        <v>574692.49516136851</v>
      </c>
      <c r="I16" s="73"/>
    </row>
    <row r="17" spans="1:20" s="75" customFormat="1" ht="12.75" customHeight="1">
      <c r="A17" s="26" t="s">
        <v>40</v>
      </c>
      <c r="B17" s="116">
        <v>151</v>
      </c>
      <c r="C17" s="73" t="s">
        <v>0</v>
      </c>
      <c r="D17" s="64">
        <v>53929032.207000017</v>
      </c>
      <c r="E17" s="64">
        <v>62957864.209999979</v>
      </c>
      <c r="F17" s="64">
        <f t="shared" si="0"/>
        <v>58443448.208499998</v>
      </c>
      <c r="G17" s="117">
        <v>63956298.924217969</v>
      </c>
      <c r="H17" s="64">
        <f t="shared" si="1"/>
        <v>5512850.7157179713</v>
      </c>
      <c r="I17" s="73"/>
    </row>
    <row r="18" spans="1:20" s="75" customFormat="1" ht="12.75" customHeight="1">
      <c r="A18" s="26" t="s">
        <v>27</v>
      </c>
      <c r="B18" s="116">
        <v>151</v>
      </c>
      <c r="C18" s="73" t="s">
        <v>0</v>
      </c>
      <c r="D18" s="64">
        <v>24011170.490000006</v>
      </c>
      <c r="E18" s="64">
        <v>25574364.569999993</v>
      </c>
      <c r="F18" s="64">
        <f t="shared" si="0"/>
        <v>24792767.530000001</v>
      </c>
      <c r="G18" s="117">
        <v>27676338.833396733</v>
      </c>
      <c r="H18" s="64">
        <f t="shared" si="1"/>
        <v>2883571.3033967316</v>
      </c>
      <c r="I18" s="73"/>
    </row>
    <row r="19" spans="1:20" s="75" customFormat="1" ht="12.75" customHeight="1">
      <c r="A19" s="26" t="s">
        <v>28</v>
      </c>
      <c r="B19" s="116">
        <v>151</v>
      </c>
      <c r="C19" s="73" t="s">
        <v>0</v>
      </c>
      <c r="D19" s="64">
        <v>5102590.070000004</v>
      </c>
      <c r="E19" s="64">
        <v>8712443.1699999981</v>
      </c>
      <c r="F19" s="64">
        <f t="shared" si="0"/>
        <v>6907516.620000001</v>
      </c>
      <c r="G19" s="117">
        <v>7076358.5740866419</v>
      </c>
      <c r="H19" s="64">
        <f t="shared" si="1"/>
        <v>168841.95408664085</v>
      </c>
      <c r="I19" s="73"/>
    </row>
    <row r="20" spans="1:20" s="75" customFormat="1" ht="12.75" customHeight="1">
      <c r="A20" s="26" t="s">
        <v>29</v>
      </c>
      <c r="B20" s="116">
        <v>151</v>
      </c>
      <c r="C20" s="73" t="s">
        <v>0</v>
      </c>
      <c r="D20" s="64">
        <v>9202702.3199999947</v>
      </c>
      <c r="E20" s="64">
        <v>9005282.9699999988</v>
      </c>
      <c r="F20" s="64">
        <f t="shared" si="0"/>
        <v>9103992.6449999958</v>
      </c>
      <c r="G20" s="117">
        <v>14652620.014455471</v>
      </c>
      <c r="H20" s="64">
        <f t="shared" si="1"/>
        <v>5548627.3694554754</v>
      </c>
      <c r="I20" s="73"/>
    </row>
    <row r="21" spans="1:20" s="75" customFormat="1" ht="12.75" customHeight="1">
      <c r="A21" s="26" t="s">
        <v>30</v>
      </c>
      <c r="B21" s="116">
        <v>151</v>
      </c>
      <c r="C21" s="73" t="s">
        <v>0</v>
      </c>
      <c r="D21" s="64">
        <v>148277.62999999896</v>
      </c>
      <c r="E21" s="64">
        <v>31102.299999995157</v>
      </c>
      <c r="F21" s="64">
        <f t="shared" si="0"/>
        <v>89689.964999997057</v>
      </c>
      <c r="G21" s="117">
        <v>34295.097811818516</v>
      </c>
      <c r="H21" s="64">
        <f t="shared" si="1"/>
        <v>-55394.867188178541</v>
      </c>
      <c r="I21" s="73"/>
    </row>
    <row r="22" spans="1:20" s="75" customFormat="1" ht="12.75" customHeight="1">
      <c r="A22" s="26" t="s">
        <v>6</v>
      </c>
      <c r="B22" s="116">
        <v>151</v>
      </c>
      <c r="C22" s="73" t="s">
        <v>0</v>
      </c>
      <c r="D22" s="64">
        <v>27332571.350000001</v>
      </c>
      <c r="E22" s="64">
        <v>35710482.740000002</v>
      </c>
      <c r="F22" s="64">
        <f t="shared" si="0"/>
        <v>31521527.045000002</v>
      </c>
      <c r="G22" s="117">
        <v>50242254.75629358</v>
      </c>
      <c r="H22" s="64">
        <f t="shared" si="1"/>
        <v>18720727.711293578</v>
      </c>
      <c r="I22" s="73"/>
    </row>
    <row r="23" spans="1:20" s="75" customFormat="1" ht="12.75" customHeight="1">
      <c r="A23" s="94" t="s">
        <v>7</v>
      </c>
      <c r="B23" s="118">
        <v>151</v>
      </c>
      <c r="C23" s="119" t="s">
        <v>0</v>
      </c>
      <c r="D23" s="64">
        <v>21148692.010000002</v>
      </c>
      <c r="E23" s="64">
        <v>17121325.34</v>
      </c>
      <c r="F23" s="78">
        <f t="shared" si="0"/>
        <v>19135008.675000001</v>
      </c>
      <c r="G23" s="117">
        <v>27436637.240000006</v>
      </c>
      <c r="H23" s="64">
        <f t="shared" si="1"/>
        <v>8301628.5650000051</v>
      </c>
      <c r="I23" s="73"/>
    </row>
    <row r="24" spans="1:20" s="75" customFormat="1" ht="12.75" customHeight="1">
      <c r="A24" s="73" t="s">
        <v>3</v>
      </c>
      <c r="B24" s="73"/>
      <c r="C24" s="73"/>
      <c r="D24" s="120">
        <f t="shared" ref="D24:H24" si="2">SUM(D11:D23)</f>
        <v>180417855.10368419</v>
      </c>
      <c r="E24" s="120">
        <f t="shared" si="2"/>
        <v>215290111.14999998</v>
      </c>
      <c r="F24" s="120">
        <f>SUM(F11:F23)</f>
        <v>197853983.12684208</v>
      </c>
      <c r="G24" s="121">
        <f t="shared" si="2"/>
        <v>242482304.69807702</v>
      </c>
      <c r="H24" s="122">
        <f t="shared" si="2"/>
        <v>44628321.571234941</v>
      </c>
      <c r="I24" s="79" t="s">
        <v>62</v>
      </c>
    </row>
    <row r="25" spans="1:20" s="75" customFormat="1" ht="12.75" customHeight="1">
      <c r="A25" s="73"/>
      <c r="B25" s="73"/>
      <c r="C25" s="73"/>
      <c r="D25" s="108"/>
      <c r="E25" s="66"/>
      <c r="F25" s="66"/>
      <c r="G25" s="69"/>
      <c r="H25" s="66"/>
      <c r="I25" s="72"/>
      <c r="N25" s="80"/>
      <c r="O25" s="87"/>
      <c r="P25" s="87"/>
      <c r="Q25" s="87"/>
      <c r="R25" s="87"/>
      <c r="S25" s="87"/>
      <c r="T25" s="88"/>
    </row>
    <row r="26" spans="1:20">
      <c r="A26" s="76" t="s">
        <v>45</v>
      </c>
      <c r="B26" s="62"/>
      <c r="C26" s="65"/>
      <c r="D26" s="81"/>
      <c r="E26" s="81"/>
      <c r="F26" s="150"/>
      <c r="G26" s="95"/>
      <c r="H26" s="123"/>
      <c r="I26" s="21"/>
      <c r="J26" s="23"/>
      <c r="K26" s="23"/>
      <c r="L26" s="23"/>
      <c r="M26" s="23"/>
    </row>
    <row r="27" spans="1:20">
      <c r="A27" s="124" t="s">
        <v>34</v>
      </c>
      <c r="B27" s="67">
        <v>25316</v>
      </c>
      <c r="C27" s="67" t="s">
        <v>0</v>
      </c>
      <c r="D27" s="126">
        <v>-2263000</v>
      </c>
      <c r="E27" s="126">
        <v>-2777000</v>
      </c>
      <c r="F27" s="126">
        <f>AVERAGE(E27,D27)</f>
        <v>-2520000</v>
      </c>
      <c r="G27" s="125">
        <v>-3296923.076923077</v>
      </c>
      <c r="H27" s="96">
        <f t="shared" ref="H27:H28" si="3">G27-F27</f>
        <v>-776923.07692307699</v>
      </c>
      <c r="I27" s="79" t="s">
        <v>62</v>
      </c>
      <c r="J27" s="23"/>
      <c r="K27" s="23"/>
      <c r="L27" s="23"/>
      <c r="M27" s="23"/>
    </row>
    <row r="28" spans="1:20">
      <c r="A28" s="127" t="s">
        <v>35</v>
      </c>
      <c r="B28" s="24">
        <v>25317</v>
      </c>
      <c r="C28" s="24" t="s">
        <v>0</v>
      </c>
      <c r="D28" s="129">
        <v>-1849114</v>
      </c>
      <c r="E28" s="129">
        <v>-2023136</v>
      </c>
      <c r="F28" s="129">
        <f>AVERAGE(E28,D28)</f>
        <v>-1936125</v>
      </c>
      <c r="G28" s="128">
        <v>-2592345.846153846</v>
      </c>
      <c r="H28" s="107">
        <f t="shared" si="3"/>
        <v>-656220.84615384601</v>
      </c>
      <c r="I28" s="79" t="s">
        <v>62</v>
      </c>
      <c r="J28" s="23"/>
      <c r="K28" s="23"/>
      <c r="L28" s="23"/>
      <c r="M28" s="23"/>
    </row>
    <row r="29" spans="1:20">
      <c r="A29" s="69"/>
      <c r="B29" s="25"/>
      <c r="C29" s="25"/>
      <c r="D29" s="15"/>
      <c r="E29" s="15"/>
      <c r="F29" s="131"/>
      <c r="G29" s="130"/>
      <c r="H29" s="130"/>
      <c r="I29" s="16"/>
      <c r="J29" s="79"/>
      <c r="K29" s="23"/>
      <c r="L29" s="23"/>
      <c r="M29" s="23"/>
      <c r="N29" s="23"/>
    </row>
    <row r="30" spans="1:20">
      <c r="A30" s="69"/>
      <c r="B30" s="25"/>
      <c r="C30" s="25"/>
      <c r="D30" s="15"/>
      <c r="E30" s="15"/>
      <c r="F30" s="131"/>
      <c r="G30" s="130"/>
      <c r="H30" s="130"/>
      <c r="I30" s="16"/>
      <c r="J30" s="79"/>
      <c r="K30" s="23"/>
      <c r="L30" s="23"/>
      <c r="M30" s="23"/>
      <c r="N30" s="23"/>
    </row>
    <row r="31" spans="1:20" ht="12.75" customHeight="1">
      <c r="A31" s="63"/>
      <c r="B31" s="46"/>
      <c r="C31" s="46"/>
      <c r="D31" s="156" t="s">
        <v>36</v>
      </c>
      <c r="E31" s="157"/>
      <c r="F31" s="112" t="s">
        <v>56</v>
      </c>
      <c r="G31" s="112" t="s">
        <v>44</v>
      </c>
      <c r="H31" s="158" t="s">
        <v>47</v>
      </c>
    </row>
    <row r="32" spans="1:20">
      <c r="A32" s="1"/>
      <c r="B32" s="106"/>
      <c r="C32" s="106"/>
      <c r="D32" s="74">
        <v>40330</v>
      </c>
      <c r="E32" s="74">
        <v>40695</v>
      </c>
      <c r="F32" s="113" t="s">
        <v>48</v>
      </c>
      <c r="G32" s="113">
        <v>41395</v>
      </c>
      <c r="H32" s="159"/>
    </row>
    <row r="33" spans="1:13">
      <c r="A33" s="109" t="s">
        <v>46</v>
      </c>
      <c r="B33" s="104" t="s">
        <v>1</v>
      </c>
      <c r="C33" s="104" t="s">
        <v>2</v>
      </c>
      <c r="D33" s="115" t="s">
        <v>5</v>
      </c>
      <c r="E33" s="115" t="s">
        <v>5</v>
      </c>
      <c r="F33" s="115" t="s">
        <v>5</v>
      </c>
      <c r="G33" s="115" t="s">
        <v>60</v>
      </c>
      <c r="H33" s="160"/>
    </row>
    <row r="34" spans="1:13">
      <c r="A34" s="22" t="s">
        <v>38</v>
      </c>
      <c r="B34" s="46" t="s">
        <v>18</v>
      </c>
      <c r="C34" s="134" t="s">
        <v>8</v>
      </c>
      <c r="D34" s="70">
        <v>11991964.59</v>
      </c>
      <c r="E34" s="70">
        <v>8230641.1600000011</v>
      </c>
      <c r="F34" s="117">
        <f>AVERAGE(E34,D34)</f>
        <v>10111302.875</v>
      </c>
      <c r="G34" s="77">
        <v>16246581.807435909</v>
      </c>
      <c r="H34" s="64">
        <f t="shared" ref="H34:H36" si="4">G34-F34</f>
        <v>6135278.9324359093</v>
      </c>
    </row>
    <row r="35" spans="1:13">
      <c r="A35" s="22" t="s">
        <v>37</v>
      </c>
      <c r="B35" s="46" t="s">
        <v>18</v>
      </c>
      <c r="C35" s="135" t="s">
        <v>8</v>
      </c>
      <c r="D35" s="70">
        <v>3724387.4499999997</v>
      </c>
      <c r="E35" s="70">
        <v>5926927.3499999996</v>
      </c>
      <c r="F35" s="117">
        <f>AVERAGE(E35,D35)</f>
        <v>4825657.3999999994</v>
      </c>
      <c r="G35" s="64">
        <v>12427213.011169229</v>
      </c>
      <c r="H35" s="64">
        <f t="shared" si="4"/>
        <v>7601555.6111692293</v>
      </c>
    </row>
    <row r="36" spans="1:13">
      <c r="A36" s="132" t="s">
        <v>39</v>
      </c>
      <c r="B36" s="24" t="s">
        <v>18</v>
      </c>
      <c r="C36" s="105" t="s">
        <v>8</v>
      </c>
      <c r="D36" s="68">
        <v>3954556.62</v>
      </c>
      <c r="E36" s="68">
        <v>8523235.879999999</v>
      </c>
      <c r="F36" s="91">
        <f>AVERAGE(E36,D36)</f>
        <v>6238896.25</v>
      </c>
      <c r="G36" s="78">
        <v>1662846.4453846142</v>
      </c>
      <c r="H36" s="93">
        <f t="shared" si="4"/>
        <v>-4576049.8046153858</v>
      </c>
      <c r="I36" s="90"/>
    </row>
    <row r="37" spans="1:13">
      <c r="A37" s="63" t="s">
        <v>3</v>
      </c>
      <c r="B37" s="46"/>
      <c r="C37" s="46"/>
      <c r="D37" s="82">
        <f>SUM(D34:D36)</f>
        <v>19670908.66</v>
      </c>
      <c r="E37" s="82">
        <f>SUM(E34:E36)</f>
        <v>22680804.390000001</v>
      </c>
      <c r="F37" s="82">
        <f>SUM(F34:F36)</f>
        <v>21175856.524999999</v>
      </c>
      <c r="G37" s="82">
        <f t="shared" ref="G37" si="5">SUM(G34:G36)</f>
        <v>30336641.263989754</v>
      </c>
      <c r="H37" s="92">
        <f>SUM(H34:H36)</f>
        <v>9160784.7389897518</v>
      </c>
      <c r="I37" s="79" t="s">
        <v>62</v>
      </c>
    </row>
    <row r="38" spans="1:13">
      <c r="A38" s="69"/>
      <c r="B38" s="25"/>
      <c r="C38" s="25"/>
      <c r="D38" s="15"/>
      <c r="E38" s="15"/>
      <c r="F38" s="15"/>
      <c r="G38" s="130"/>
      <c r="H38" s="16"/>
      <c r="I38" s="79"/>
      <c r="J38" s="23"/>
      <c r="K38" s="23"/>
      <c r="L38" s="23"/>
      <c r="M38" s="23"/>
    </row>
    <row r="39" spans="1:13">
      <c r="A39" s="7"/>
      <c r="B39" s="25"/>
      <c r="C39" s="25"/>
      <c r="D39" s="110"/>
      <c r="E39" s="15"/>
      <c r="F39" s="15"/>
      <c r="G39" s="13"/>
    </row>
    <row r="40" spans="1:13" s="23" customFormat="1">
      <c r="A40" s="142" t="s">
        <v>52</v>
      </c>
      <c r="B40" s="46"/>
      <c r="C40" s="136"/>
      <c r="D40" s="137" t="s">
        <v>51</v>
      </c>
      <c r="E40" s="137" t="s">
        <v>5</v>
      </c>
      <c r="F40" s="137" t="s">
        <v>32</v>
      </c>
      <c r="H40" s="136"/>
      <c r="I40" s="63"/>
    </row>
    <row r="41" spans="1:13" s="23" customFormat="1">
      <c r="A41" s="142"/>
      <c r="B41" s="46"/>
      <c r="C41" s="143">
        <v>40330</v>
      </c>
      <c r="D41" s="144">
        <v>0</v>
      </c>
      <c r="E41" s="145">
        <v>0</v>
      </c>
      <c r="F41" s="136"/>
      <c r="H41" s="136"/>
      <c r="I41" s="63"/>
    </row>
    <row r="42" spans="1:13" s="23" customFormat="1">
      <c r="A42" s="142"/>
      <c r="B42" s="46"/>
      <c r="C42" s="143">
        <v>40360</v>
      </c>
      <c r="D42" s="144">
        <v>0</v>
      </c>
      <c r="E42" s="145">
        <v>0</v>
      </c>
      <c r="F42" s="136"/>
      <c r="H42" s="136"/>
      <c r="I42" s="63"/>
    </row>
    <row r="43" spans="1:13" s="23" customFormat="1">
      <c r="A43" s="142"/>
      <c r="B43" s="46"/>
      <c r="C43" s="143">
        <v>40391</v>
      </c>
      <c r="D43" s="144">
        <v>0</v>
      </c>
      <c r="E43" s="145">
        <v>0</v>
      </c>
      <c r="F43" s="136"/>
      <c r="H43" s="136"/>
      <c r="I43" s="63"/>
    </row>
    <row r="44" spans="1:13" s="23" customFormat="1">
      <c r="A44" s="142"/>
      <c r="B44" s="46"/>
      <c r="C44" s="143">
        <v>40422</v>
      </c>
      <c r="D44" s="144">
        <v>0</v>
      </c>
      <c r="E44" s="145">
        <v>0</v>
      </c>
      <c r="F44" s="136"/>
      <c r="H44" s="136"/>
      <c r="I44" s="63"/>
    </row>
    <row r="45" spans="1:13" s="23" customFormat="1">
      <c r="A45" s="142"/>
      <c r="B45" s="46"/>
      <c r="C45" s="143">
        <v>40452</v>
      </c>
      <c r="D45" s="144">
        <v>0</v>
      </c>
      <c r="E45" s="145">
        <v>0</v>
      </c>
      <c r="F45" s="136"/>
      <c r="H45" s="136"/>
      <c r="I45" s="63"/>
    </row>
    <row r="46" spans="1:13" s="23" customFormat="1">
      <c r="A46" s="142"/>
      <c r="B46" s="46"/>
      <c r="C46" s="143">
        <v>40483</v>
      </c>
      <c r="D46" s="144">
        <v>0</v>
      </c>
      <c r="E46" s="145">
        <v>0</v>
      </c>
      <c r="F46" s="136"/>
      <c r="H46" s="136"/>
      <c r="I46" s="63"/>
    </row>
    <row r="47" spans="1:13" s="23" customFormat="1">
      <c r="A47" s="142"/>
      <c r="B47" s="46"/>
      <c r="C47" s="143">
        <v>40513</v>
      </c>
      <c r="D47" s="144">
        <v>0</v>
      </c>
      <c r="E47" s="145">
        <v>0</v>
      </c>
      <c r="F47" s="136"/>
      <c r="H47" s="136"/>
      <c r="I47" s="63"/>
    </row>
    <row r="48" spans="1:13" s="23" customFormat="1">
      <c r="A48" s="142"/>
      <c r="B48" s="46"/>
      <c r="C48" s="143">
        <v>40544</v>
      </c>
      <c r="D48" s="144">
        <v>0</v>
      </c>
      <c r="E48" s="145">
        <v>0</v>
      </c>
      <c r="F48" s="136"/>
      <c r="H48" s="136"/>
      <c r="I48" s="63"/>
    </row>
    <row r="49" spans="1:9" s="23" customFormat="1">
      <c r="A49" s="142"/>
      <c r="B49" s="46"/>
      <c r="C49" s="143">
        <v>40575</v>
      </c>
      <c r="D49" s="144">
        <v>0</v>
      </c>
      <c r="E49" s="145">
        <v>0</v>
      </c>
      <c r="F49" s="136"/>
      <c r="H49" s="136"/>
      <c r="I49" s="63"/>
    </row>
    <row r="50" spans="1:9" s="23" customFormat="1">
      <c r="A50" s="142"/>
      <c r="B50" s="46"/>
      <c r="C50" s="143">
        <v>40603</v>
      </c>
      <c r="D50" s="144">
        <v>0</v>
      </c>
      <c r="E50" s="145">
        <v>0</v>
      </c>
      <c r="F50" s="136"/>
      <c r="H50" s="136"/>
      <c r="I50" s="63"/>
    </row>
    <row r="51" spans="1:9" s="23" customFormat="1">
      <c r="A51" s="142"/>
      <c r="B51" s="46"/>
      <c r="C51" s="143">
        <v>40634</v>
      </c>
      <c r="D51" s="144">
        <v>0</v>
      </c>
      <c r="E51" s="145">
        <v>0</v>
      </c>
      <c r="F51" s="136"/>
      <c r="H51" s="136"/>
      <c r="I51" s="63"/>
    </row>
    <row r="52" spans="1:9" s="23" customFormat="1">
      <c r="A52" s="142"/>
      <c r="B52" s="46"/>
      <c r="C52" s="143">
        <v>40664</v>
      </c>
      <c r="D52" s="144">
        <v>0</v>
      </c>
      <c r="E52" s="145">
        <v>0</v>
      </c>
      <c r="F52" s="136"/>
      <c r="H52" s="136"/>
      <c r="I52" s="63"/>
    </row>
    <row r="53" spans="1:9" s="23" customFormat="1">
      <c r="A53" s="142"/>
      <c r="B53" s="46"/>
      <c r="C53" s="138">
        <v>40695</v>
      </c>
      <c r="D53" s="139">
        <v>25026302.5</v>
      </c>
      <c r="E53" s="140">
        <v>25026302.5</v>
      </c>
      <c r="F53" s="146">
        <f>(E41+E53)/2</f>
        <v>12513151.25</v>
      </c>
      <c r="G53" s="23" t="s">
        <v>54</v>
      </c>
      <c r="H53" s="136"/>
      <c r="I53" s="63"/>
    </row>
    <row r="54" spans="1:9" s="23" customFormat="1">
      <c r="A54" s="69"/>
      <c r="B54" s="25"/>
      <c r="C54" s="138">
        <v>40725</v>
      </c>
      <c r="D54" s="139">
        <v>0</v>
      </c>
      <c r="E54" s="140">
        <v>25026302.5</v>
      </c>
      <c r="F54" s="136"/>
      <c r="H54" s="136"/>
    </row>
    <row r="55" spans="1:9" s="23" customFormat="1">
      <c r="A55" s="85"/>
      <c r="B55" s="12"/>
      <c r="C55" s="138">
        <v>40756</v>
      </c>
      <c r="D55" s="139">
        <v>119358.48</v>
      </c>
      <c r="E55" s="140">
        <v>25145660.98</v>
      </c>
      <c r="F55" s="136"/>
      <c r="H55" s="136"/>
    </row>
    <row r="56" spans="1:9" s="23" customFormat="1">
      <c r="A56" s="85"/>
      <c r="B56" s="12"/>
      <c r="C56" s="138">
        <v>40787</v>
      </c>
      <c r="D56" s="139">
        <v>9678.2000000000007</v>
      </c>
      <c r="E56" s="140">
        <v>25155339.18</v>
      </c>
      <c r="F56" s="136"/>
      <c r="H56" s="136"/>
    </row>
    <row r="57" spans="1:9" s="23" customFormat="1">
      <c r="A57" s="83"/>
      <c r="B57" s="25"/>
      <c r="C57" s="138">
        <v>40817</v>
      </c>
      <c r="D57" s="139">
        <v>35482</v>
      </c>
      <c r="E57" s="140">
        <v>25190821.18</v>
      </c>
      <c r="F57" s="136"/>
      <c r="H57" s="136"/>
    </row>
    <row r="58" spans="1:9" s="23" customFormat="1">
      <c r="A58" s="83"/>
      <c r="B58" s="25"/>
      <c r="C58" s="138">
        <v>40848</v>
      </c>
      <c r="D58" s="139">
        <v>120000</v>
      </c>
      <c r="E58" s="140">
        <v>25310821.18</v>
      </c>
      <c r="F58" s="136"/>
      <c r="H58" s="136"/>
    </row>
    <row r="59" spans="1:9" s="23" customFormat="1">
      <c r="A59" s="32"/>
      <c r="B59" s="25"/>
      <c r="C59" s="138">
        <v>40878</v>
      </c>
      <c r="D59" s="139">
        <v>144179</v>
      </c>
      <c r="E59" s="140">
        <v>25455000.18</v>
      </c>
      <c r="F59" s="136"/>
      <c r="H59" s="136"/>
    </row>
    <row r="60" spans="1:9" s="23" customFormat="1" ht="13.5" customHeight="1">
      <c r="A60" s="32"/>
      <c r="B60" s="86"/>
      <c r="C60" s="138">
        <v>40909</v>
      </c>
      <c r="D60" s="139">
        <v>135000</v>
      </c>
      <c r="E60" s="140">
        <v>25590000.18</v>
      </c>
      <c r="F60" s="136"/>
      <c r="H60" s="136"/>
      <c r="I60" s="71"/>
    </row>
    <row r="61" spans="1:9">
      <c r="C61" s="138">
        <v>40940</v>
      </c>
      <c r="D61" s="139">
        <v>135000</v>
      </c>
      <c r="E61" s="140">
        <v>25725000.18</v>
      </c>
      <c r="F61" s="136"/>
      <c r="H61" s="136"/>
    </row>
    <row r="62" spans="1:9">
      <c r="C62" s="138">
        <v>40969</v>
      </c>
      <c r="D62" s="139">
        <v>135000</v>
      </c>
      <c r="E62" s="140">
        <v>25860000.18</v>
      </c>
      <c r="F62" s="136"/>
      <c r="H62" s="136"/>
    </row>
    <row r="63" spans="1:9">
      <c r="C63" s="138">
        <v>41000</v>
      </c>
      <c r="D63" s="139">
        <v>135000</v>
      </c>
      <c r="E63" s="140">
        <v>25995000.18</v>
      </c>
      <c r="F63" s="136"/>
      <c r="H63" s="136"/>
    </row>
    <row r="64" spans="1:9">
      <c r="A64" s="33"/>
      <c r="B64" s="25"/>
      <c r="C64" s="138">
        <v>41030</v>
      </c>
      <c r="D64" s="139">
        <v>135000</v>
      </c>
      <c r="E64" s="140">
        <v>26130000.18</v>
      </c>
      <c r="F64" s="136"/>
      <c r="H64" s="136"/>
    </row>
    <row r="65" spans="1:8">
      <c r="A65" s="33"/>
      <c r="B65" s="25"/>
      <c r="C65" s="138">
        <v>41061</v>
      </c>
      <c r="D65" s="139">
        <v>160000</v>
      </c>
      <c r="E65" s="140">
        <v>26290000.18</v>
      </c>
      <c r="F65" s="136"/>
      <c r="H65" s="136"/>
    </row>
    <row r="66" spans="1:8">
      <c r="B66" s="133"/>
      <c r="C66" s="138">
        <v>41091</v>
      </c>
      <c r="D66" s="139">
        <v>857000</v>
      </c>
      <c r="E66" s="140">
        <v>27147000.18</v>
      </c>
      <c r="F66" s="136"/>
      <c r="H66" s="136"/>
    </row>
    <row r="67" spans="1:8">
      <c r="A67" s="84"/>
      <c r="C67" s="138">
        <v>41122</v>
      </c>
      <c r="D67" s="139">
        <v>176000</v>
      </c>
      <c r="E67" s="140">
        <v>27323000.18</v>
      </c>
      <c r="F67" s="136"/>
      <c r="H67" s="136"/>
    </row>
    <row r="68" spans="1:8">
      <c r="C68" s="138">
        <v>41153</v>
      </c>
      <c r="D68" s="139">
        <v>135000</v>
      </c>
      <c r="E68" s="140">
        <v>27458000.18</v>
      </c>
      <c r="F68" s="136"/>
      <c r="H68" s="136"/>
    </row>
    <row r="69" spans="1:8">
      <c r="A69" s="22" t="s">
        <v>31</v>
      </c>
      <c r="C69" s="138">
        <v>41183</v>
      </c>
      <c r="D69" s="139">
        <v>135000</v>
      </c>
      <c r="E69" s="140">
        <v>27593000.18</v>
      </c>
      <c r="F69" s="136"/>
      <c r="H69" s="136"/>
    </row>
    <row r="70" spans="1:8">
      <c r="C70" s="138">
        <v>41214</v>
      </c>
      <c r="D70" s="139">
        <v>134000</v>
      </c>
      <c r="E70" s="140">
        <v>27727000.18</v>
      </c>
      <c r="F70" s="136"/>
      <c r="H70" s="136"/>
    </row>
    <row r="71" spans="1:8">
      <c r="C71" s="138">
        <v>41244</v>
      </c>
      <c r="D71" s="139">
        <v>132000</v>
      </c>
      <c r="E71" s="140">
        <v>27859000.18</v>
      </c>
      <c r="F71" s="136"/>
      <c r="H71" s="136"/>
    </row>
    <row r="72" spans="1:8">
      <c r="C72" s="138">
        <v>41275</v>
      </c>
      <c r="D72" s="139">
        <v>94000</v>
      </c>
      <c r="E72" s="140">
        <v>27953000.18</v>
      </c>
      <c r="F72" s="136"/>
      <c r="H72" s="136"/>
    </row>
    <row r="73" spans="1:8">
      <c r="C73" s="138">
        <v>41306</v>
      </c>
      <c r="D73" s="139">
        <v>94000</v>
      </c>
      <c r="E73" s="140">
        <v>28047000.18</v>
      </c>
      <c r="F73" s="136"/>
      <c r="H73" s="136"/>
    </row>
    <row r="74" spans="1:8">
      <c r="C74" s="138">
        <v>41334</v>
      </c>
      <c r="D74" s="139">
        <v>94000</v>
      </c>
      <c r="E74" s="140">
        <v>28141000.18</v>
      </c>
      <c r="F74" s="136"/>
      <c r="H74" s="136"/>
    </row>
    <row r="75" spans="1:8">
      <c r="C75" s="138">
        <v>41365</v>
      </c>
      <c r="D75" s="139">
        <v>94000</v>
      </c>
      <c r="E75" s="140">
        <v>28235000.18</v>
      </c>
      <c r="F75" s="136"/>
      <c r="H75" s="136"/>
    </row>
    <row r="76" spans="1:8">
      <c r="C76" s="138">
        <v>41395</v>
      </c>
      <c r="D76" s="139">
        <v>94000</v>
      </c>
      <c r="E76" s="140">
        <v>28329000.18</v>
      </c>
      <c r="F76" s="146">
        <f>SUM(E64:E76)/13</f>
        <v>27556307.872307695</v>
      </c>
      <c r="G76" s="151" t="s">
        <v>58</v>
      </c>
      <c r="H76" s="136"/>
    </row>
    <row r="77" spans="1:8">
      <c r="C77" s="136"/>
      <c r="D77" s="136"/>
      <c r="E77" s="141"/>
      <c r="F77" s="136"/>
      <c r="H77" s="136"/>
    </row>
    <row r="78" spans="1:8">
      <c r="E78" s="149" t="s">
        <v>62</v>
      </c>
      <c r="F78" s="147">
        <f>F76-F53</f>
        <v>15043156.622307695</v>
      </c>
      <c r="G78" s="26" t="s">
        <v>57</v>
      </c>
    </row>
  </sheetData>
  <mergeCells count="4">
    <mergeCell ref="D8:E8"/>
    <mergeCell ref="H8:H10"/>
    <mergeCell ref="H31:H33"/>
    <mergeCell ref="D31:E31"/>
  </mergeCells>
  <printOptions horizontalCentered="1"/>
  <pageMargins left="1" right="0.25" top="1" bottom="0.18" header="0.5" footer="0.27"/>
  <pageSetup scale="64" orientation="portrait" r:id="rId1"/>
  <headerFooter alignWithMargins="0">
    <oddHeader xml:space="preserve">&amp;RPage 8.7.1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8.7</vt:lpstr>
      <vt:lpstr>8.7.1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2012-02-03T21:24:41Z</dcterms:created>
  <dcterms:modified xsi:type="dcterms:W3CDTF">2012-02-22T20:42:20Z</dcterms:modified>
</cp:coreProperties>
</file>