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/>
  </bookViews>
  <sheets>
    <sheet name="Page 27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>'[1]G+T+D+R+M'!$H$61</definedName>
    <definedName name="Classification">[1]FuncStudy!$Y$91</definedName>
    <definedName name="COSFacVal">[1]Inputs!$W$11</definedName>
    <definedName name="Demand">[1]Inputs!$D$9</definedName>
    <definedName name="Demand2">[1]Inputs!$D$10</definedName>
    <definedName name="Dis">[1]FuncStudy!$Y$90</definedName>
    <definedName name="DisFac">'[1]Func Dist Factor Table'!$A$11:$G$25</definedName>
    <definedName name="Factorck">'[1]COS Factor Table'!$Q$15:$Q$136</definedName>
    <definedName name="FactSum">'[1]COS Factor Table'!$A$14:$Q$137</definedName>
    <definedName name="Func">'[1]Func Factor Table'!$A$10:$H$76</definedName>
    <definedName name="Function">[1]FuncStudy!$Y$90</definedName>
    <definedName name="IncomeTaxOptVal">[1]Inputs!$Y$11</definedName>
    <definedName name="LinkCos">'[1]JAM Download'!$I$4</definedName>
    <definedName name="NetToGross">[1]Inputs!$H$21</definedName>
    <definedName name="OH">[1]Inputs!$D$24</definedName>
    <definedName name="page140">'Page 27'!$A$2:$L$52</definedName>
    <definedName name="page63">'[1]Energy Factor'!#REF!</definedName>
    <definedName name="page64">'[1]Energy Factor'!#REF!</definedName>
    <definedName name="_xlnm.Print_Titles" localSheetId="0">'Page 27'!$2:$13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</definedNames>
  <calcPr calcId="125725" calcMode="manual" iterate="1"/>
</workbook>
</file>

<file path=xl/calcChain.xml><?xml version="1.0" encoding="utf-8"?>
<calcChain xmlns="http://schemas.openxmlformats.org/spreadsheetml/2006/main">
  <c r="L50" i="1"/>
  <c r="K48"/>
  <c r="K52" s="1"/>
  <c r="J48"/>
  <c r="J52" s="1"/>
  <c r="I48"/>
  <c r="I52" s="1"/>
  <c r="H48"/>
  <c r="H52" s="1"/>
  <c r="G48"/>
  <c r="G52" s="1"/>
  <c r="F48"/>
  <c r="F52" s="1"/>
  <c r="E48"/>
  <c r="E52" s="1"/>
  <c r="D48"/>
  <c r="D52" s="1"/>
  <c r="C48"/>
  <c r="C52" s="1"/>
  <c r="L52" s="1"/>
  <c r="L46"/>
  <c r="L44"/>
  <c r="L42"/>
  <c r="L40"/>
  <c r="L38"/>
  <c r="L36"/>
  <c r="L34"/>
  <c r="L32"/>
  <c r="L30"/>
  <c r="L28"/>
  <c r="L26"/>
  <c r="L24"/>
  <c r="L22"/>
  <c r="L20"/>
  <c r="L18"/>
  <c r="L16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L14"/>
  <c r="L48" l="1"/>
</calcChain>
</file>

<file path=xl/sharedStrings.xml><?xml version="1.0" encoding="utf-8"?>
<sst xmlns="http://schemas.openxmlformats.org/spreadsheetml/2006/main" count="59" uniqueCount="51">
  <si>
    <t>Cost Of Service By Rate Schedule</t>
  </si>
  <si>
    <t>Transmission Direct Assignments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</si>
  <si>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</si>
  <si>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</si>
  <si>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</si>
  <si>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</si>
  <si>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</si>
  <si>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</si>
  <si>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</si>
  <si>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</si>
  <si>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</si>
  <si>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</si>
  <si>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</si>
  <si>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Customers By</t>
  </si>
  <si>
    <t>Account</t>
  </si>
  <si>
    <t>Total</t>
  </si>
  <si>
    <t>Line</t>
  </si>
  <si>
    <t>Rate Schedule</t>
  </si>
  <si>
    <t>350</t>
  </si>
  <si>
    <t>352</t>
  </si>
  <si>
    <t>353</t>
  </si>
  <si>
    <t>354</t>
  </si>
  <si>
    <t>355</t>
  </si>
  <si>
    <t>356</t>
  </si>
  <si>
    <t>357</t>
  </si>
  <si>
    <t>358</t>
  </si>
  <si>
    <t>359</t>
  </si>
  <si>
    <t>Sch 9 - Cust 1</t>
  </si>
  <si>
    <t>Sch 9 - Cust 2</t>
  </si>
  <si>
    <t>Sch 9 - Cust 3</t>
  </si>
  <si>
    <t>Sch 9 - Cust 4</t>
  </si>
  <si>
    <t>Sch 9 - Cust 5</t>
  </si>
  <si>
    <t>Sch 9 - Cust 6</t>
  </si>
  <si>
    <t>Sch 9 - Cust 7</t>
  </si>
  <si>
    <t>Sch 9 - Cust 8</t>
  </si>
  <si>
    <t>Sch 9 - Cust 9</t>
  </si>
  <si>
    <t>Sch 9 - Cust 10</t>
  </si>
  <si>
    <t>Sch 9 - Cust 11</t>
  </si>
  <si>
    <t>Sch 9 - Cust 12</t>
  </si>
  <si>
    <t>Sch 9 - Cust 13</t>
  </si>
  <si>
    <t>Sch 9 - Cust 14</t>
  </si>
  <si>
    <t>Sch 9 - Cust 15</t>
  </si>
  <si>
    <t>Sch 9 - Cust 16</t>
  </si>
  <si>
    <t>Sch 9 - Cust 17</t>
  </si>
  <si>
    <t>Total Schedule 09</t>
  </si>
  <si>
    <t>Special Contract - Cust 1</t>
  </si>
  <si>
    <t>Total Direct Assignments</t>
  </si>
  <si>
    <t>Rocky Mountain Power</t>
  </si>
  <si>
    <t>State of Utah</t>
  </si>
  <si>
    <t>2010 Protocol (Non Wgt)</t>
  </si>
  <si>
    <t>12 Months Ended May 2013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</si>
</sst>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$-409]#,##0_);\([$$-409]#,##0\)"/>
  </numFmts>
  <fonts count="6">
    <font>
      <sz val="10"/>
      <name val="SWISS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</borders>
  <cellStyleXfs count="3"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39">
    <xf numFmtId="41" fontId="0" fillId="0" borderId="0" xfId="0"/>
    <xf numFmtId="1" fontId="1" fillId="0" borderId="0" xfId="0" applyNumberFormat="1" applyFont="1" applyFill="1" applyProtection="1"/>
    <xf numFmtId="41" fontId="2" fillId="0" borderId="0" xfId="0" applyFont="1" applyFill="1" applyProtection="1"/>
    <xf numFmtId="41" fontId="1" fillId="0" borderId="0" xfId="0" applyFont="1" applyFill="1" applyProtection="1"/>
    <xf numFmtId="41" fontId="1" fillId="0" borderId="0" xfId="0" applyFont="1" applyFill="1"/>
    <xf numFmtId="1" fontId="3" fillId="0" borderId="0" xfId="0" applyNumberFormat="1" applyFont="1" applyFill="1" applyProtection="1"/>
    <xf numFmtId="37" fontId="3" fillId="0" borderId="0" xfId="0" applyNumberFormat="1" applyFont="1" applyFill="1" applyAlignment="1" applyProtection="1">
      <alignment horizontal="centerContinuous"/>
    </xf>
    <xf numFmtId="41" fontId="1" fillId="0" borderId="0" xfId="0" applyFont="1" applyFill="1" applyAlignment="1" applyProtection="1">
      <alignment horizontal="centerContinuous"/>
    </xf>
    <xf numFmtId="1" fontId="3" fillId="0" borderId="0" xfId="0" applyNumberFormat="1" applyFont="1" applyFill="1" applyAlignment="1" applyProtection="1">
      <alignment horizontal="centerContinuous"/>
    </xf>
    <xf numFmtId="2" fontId="2" fillId="0" borderId="0" xfId="0" applyNumberFormat="1" applyFont="1" applyFill="1" applyBorder="1" applyAlignment="1">
      <alignment horizontal="center"/>
    </xf>
    <xf numFmtId="41" fontId="3" fillId="0" borderId="0" xfId="0" applyFont="1" applyFill="1" applyProtection="1"/>
    <xf numFmtId="41" fontId="3" fillId="0" borderId="0" xfId="0" applyFont="1" applyFill="1" applyAlignment="1" applyProtection="1">
      <alignment horizontal="center"/>
    </xf>
    <xf numFmtId="41" fontId="3" fillId="0" borderId="1" xfId="0" applyNumberFormat="1" applyFont="1" applyFill="1" applyBorder="1" applyAlignment="1">
      <alignment horizontal="center"/>
    </xf>
    <xf numFmtId="41" fontId="3" fillId="0" borderId="2" xfId="0" applyFont="1" applyFill="1" applyBorder="1" applyAlignment="1" applyProtection="1">
      <alignment horizontal="center"/>
    </xf>
    <xf numFmtId="41" fontId="1" fillId="0" borderId="2" xfId="0" applyFont="1" applyFill="1" applyBorder="1" applyProtection="1"/>
    <xf numFmtId="1" fontId="1" fillId="0" borderId="0" xfId="0" applyNumberFormat="1" applyFont="1" applyFill="1" applyAlignment="1" applyProtection="1">
      <alignment horizontal="center"/>
    </xf>
    <xf numFmtId="41" fontId="1" fillId="0" borderId="0" xfId="0" applyFont="1" applyFill="1" applyAlignment="1" applyProtection="1">
      <alignment horizontal="left"/>
    </xf>
    <xf numFmtId="164" fontId="1" fillId="0" borderId="0" xfId="1" applyNumberFormat="1" applyFont="1" applyFill="1"/>
    <xf numFmtId="164" fontId="1" fillId="0" borderId="0" xfId="1" applyNumberFormat="1" applyFont="1" applyFill="1" applyProtection="1"/>
    <xf numFmtId="5" fontId="1" fillId="0" borderId="0" xfId="0" applyNumberFormat="1" applyFont="1" applyFill="1" applyProtection="1"/>
    <xf numFmtId="164" fontId="1" fillId="0" borderId="0" xfId="1" applyNumberFormat="1" applyFont="1" applyFill="1" applyProtection="1">
      <protection locked="0"/>
    </xf>
    <xf numFmtId="164" fontId="1" fillId="0" borderId="0" xfId="1" applyNumberFormat="1" applyFont="1" applyFill="1" applyBorder="1" applyProtection="1"/>
    <xf numFmtId="5" fontId="1" fillId="0" borderId="0" xfId="0" applyNumberFormat="1" applyFont="1" applyFill="1" applyBorder="1" applyProtection="1"/>
    <xf numFmtId="164" fontId="1" fillId="0" borderId="0" xfId="1" applyNumberFormat="1" applyFont="1" applyFill="1" applyBorder="1"/>
    <xf numFmtId="164" fontId="1" fillId="0" borderId="1" xfId="1" applyNumberFormat="1" applyFont="1" applyFill="1" applyBorder="1"/>
    <xf numFmtId="164" fontId="1" fillId="0" borderId="1" xfId="1" applyNumberFormat="1" applyFont="1" applyFill="1" applyBorder="1" applyProtection="1"/>
    <xf numFmtId="5" fontId="1" fillId="0" borderId="1" xfId="0" applyNumberFormat="1" applyFont="1" applyFill="1" applyBorder="1" applyProtection="1"/>
    <xf numFmtId="41" fontId="1" fillId="0" borderId="0" xfId="0" applyFont="1" applyFill="1" applyAlignment="1" applyProtection="1">
      <alignment horizontal="center"/>
    </xf>
    <xf numFmtId="164" fontId="3" fillId="0" borderId="0" xfId="1" applyNumberFormat="1" applyFont="1" applyFill="1"/>
    <xf numFmtId="41" fontId="3" fillId="0" borderId="0" xfId="0" applyFont="1" applyFill="1"/>
    <xf numFmtId="164" fontId="1" fillId="0" borderId="0" xfId="0" applyNumberFormat="1" applyFont="1" applyFill="1" applyProtection="1"/>
    <xf numFmtId="164" fontId="1" fillId="0" borderId="1" xfId="1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/>
    <xf numFmtId="164" fontId="1" fillId="0" borderId="3" xfId="0" applyNumberFormat="1" applyFont="1" applyFill="1" applyBorder="1" applyProtection="1"/>
    <xf numFmtId="165" fontId="1" fillId="0" borderId="3" xfId="0" applyNumberFormat="1" applyFont="1" applyFill="1" applyBorder="1" applyProtection="1"/>
    <xf numFmtId="41" fontId="1" fillId="0" borderId="0" xfId="0" applyFont="1" applyFill="1" applyAlignment="1" applyProtection="1">
      <alignment horizontal="right"/>
    </xf>
    <xf numFmtId="164" fontId="1" fillId="0" borderId="4" xfId="0" applyNumberFormat="1" applyFont="1" applyFill="1" applyBorder="1" applyProtection="1"/>
    <xf numFmtId="165" fontId="1" fillId="0" borderId="4" xfId="0" applyNumberFormat="1" applyFont="1" applyFill="1" applyBorder="1" applyProtection="1"/>
    <xf numFmtId="1" fontId="1" fillId="0" borderId="0" xfId="0" applyNumberFormat="1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Utah%20Docket%2011-035-200%20(GRC%202012)\Filed%20(direct)\Testimony%20and%20Exhibits\Exhibit%20RMP__(CCP-3)\Tabs%202,%204%20&amp;%205\COS%20UT%20May%2020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7.9056500159581822E-2</v>
          </cell>
        </row>
        <row r="9">
          <cell r="D9">
            <v>0.75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0.34678074010026638</v>
          </cell>
          <cell r="G15">
            <v>0.28195663425883188</v>
          </cell>
          <cell r="H15">
            <v>8.5371834065938651E-2</v>
          </cell>
          <cell r="I15">
            <v>2.0731250890519198E-3</v>
          </cell>
          <cell r="J15">
            <v>0.17001473612184112</v>
          </cell>
          <cell r="K15">
            <v>7.5236331740348855E-3</v>
          </cell>
          <cell r="L15">
            <v>2.1273082361717073E-4</v>
          </cell>
          <cell r="M15">
            <v>3.853886201956081E-4</v>
          </cell>
          <cell r="N15">
            <v>6.9074733988795212E-2</v>
          </cell>
          <cell r="O15">
            <v>1.9269619761758498E-2</v>
          </cell>
          <cell r="P15">
            <v>1.733682399566859E-2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0.33144690517721725</v>
          </cell>
          <cell r="G16">
            <v>0.27941773220979887</v>
          </cell>
          <cell r="H16">
            <v>8.8031959613796257E-2</v>
          </cell>
          <cell r="I16">
            <v>2.6685474820672479E-3</v>
          </cell>
          <cell r="J16">
            <v>0.1796536449925463</v>
          </cell>
          <cell r="K16">
            <v>7.851145492374919E-3</v>
          </cell>
          <cell r="L16">
            <v>2.2755389745081353E-4</v>
          </cell>
          <cell r="M16">
            <v>4.9488603275306756E-4</v>
          </cell>
          <cell r="N16">
            <v>6.7538199135653509E-2</v>
          </cell>
          <cell r="O16">
            <v>2.0720818004020418E-2</v>
          </cell>
          <cell r="P16">
            <v>2.1948607962321207E-2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0.36211457502331545</v>
          </cell>
          <cell r="G17">
            <v>0.28449553630786484</v>
          </cell>
          <cell r="H17">
            <v>8.2711708518081031E-2</v>
          </cell>
          <cell r="I17">
            <v>1.4777026960365914E-3</v>
          </cell>
          <cell r="J17">
            <v>0.16037582725113594</v>
          </cell>
          <cell r="K17">
            <v>7.1961208556948538E-3</v>
          </cell>
          <cell r="L17">
            <v>1.979077497835279E-4</v>
          </cell>
          <cell r="M17">
            <v>2.758912076381487E-4</v>
          </cell>
          <cell r="N17">
            <v>7.06112688419369E-2</v>
          </cell>
          <cell r="O17">
            <v>1.7818421519496582E-2</v>
          </cell>
          <cell r="P17">
            <v>1.272504002901597E-2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C36">
            <v>0</v>
          </cell>
          <cell r="D36">
            <v>0</v>
          </cell>
          <cell r="E36">
            <v>0</v>
          </cell>
          <cell r="F36">
            <v>0.35315040564815625</v>
          </cell>
          <cell r="G36">
            <v>0.27733096412217717</v>
          </cell>
          <cell r="H36">
            <v>8.5139894476621722E-2</v>
          </cell>
          <cell r="I36">
            <v>2.5426652189093112E-3</v>
          </cell>
          <cell r="J36">
            <v>0.17038480725074431</v>
          </cell>
          <cell r="K36">
            <v>6.1315834054655087E-3</v>
          </cell>
          <cell r="L36">
            <v>2.1617609512614895E-4</v>
          </cell>
          <cell r="M36">
            <v>4.7204431846514745E-4</v>
          </cell>
          <cell r="N36">
            <v>6.7439190366346241E-2</v>
          </cell>
          <cell r="O36">
            <v>1.9102583788139667E-2</v>
          </cell>
          <cell r="P36">
            <v>1.8089685309848409E-2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C38">
            <v>0</v>
          </cell>
          <cell r="D38">
            <v>0</v>
          </cell>
          <cell r="E38">
            <v>0</v>
          </cell>
          <cell r="F38">
            <v>0.3457134096303689</v>
          </cell>
          <cell r="G38">
            <v>0.28160250945777465</v>
          </cell>
          <cell r="H38">
            <v>8.5672947083855658E-2</v>
          </cell>
          <cell r="I38">
            <v>2.2249158556077379E-3</v>
          </cell>
          <cell r="J38">
            <v>0.17113427332619485</v>
          </cell>
          <cell r="K38">
            <v>6.9433386572458865E-3</v>
          </cell>
          <cell r="L38">
            <v>2.1529500485282249E-4</v>
          </cell>
          <cell r="M38">
            <v>4.1386663584004938E-4</v>
          </cell>
          <cell r="N38">
            <v>6.8654008769019947E-2</v>
          </cell>
          <cell r="O38">
            <v>1.9330590802381545E-2</v>
          </cell>
          <cell r="P38">
            <v>1.8094844776857806E-2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C40">
            <v>0</v>
          </cell>
          <cell r="D40">
            <v>0</v>
          </cell>
          <cell r="E40">
            <v>0</v>
          </cell>
          <cell r="F40">
            <v>0.30016381987402058</v>
          </cell>
          <cell r="G40">
            <v>0.27379950297749145</v>
          </cell>
          <cell r="H40">
            <v>9.3556451175058924E-2</v>
          </cell>
          <cell r="I40">
            <v>3.8947743230392132E-3</v>
          </cell>
          <cell r="J40">
            <v>0.2003789605656911</v>
          </cell>
          <cell r="K40">
            <v>7.5691116073337127E-3</v>
          </cell>
          <cell r="L40">
            <v>2.5914542277005048E-4</v>
          </cell>
          <cell r="M40">
            <v>7.1636314216279968E-4</v>
          </cell>
          <cell r="N40">
            <v>6.4646370589069718E-2</v>
          </cell>
          <cell r="O40">
            <v>2.3800685663863255E-2</v>
          </cell>
          <cell r="P40">
            <v>3.121481465949924E-2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C41">
            <v>0</v>
          </cell>
          <cell r="D41">
            <v>0</v>
          </cell>
          <cell r="E41">
            <v>0</v>
          </cell>
          <cell r="F41">
            <v>0.30023130256327912</v>
          </cell>
          <cell r="G41">
            <v>0.27449143799422221</v>
          </cell>
          <cell r="H41">
            <v>9.3465288717069536E-2</v>
          </cell>
          <cell r="I41">
            <v>3.8778262228170548E-3</v>
          </cell>
          <cell r="J41">
            <v>0.19944051473576158</v>
          </cell>
          <cell r="K41">
            <v>8.0230963084299122E-3</v>
          </cell>
          <cell r="L41">
            <v>2.5792401813243862E-4</v>
          </cell>
          <cell r="M41">
            <v>7.1409995092474676E-4</v>
          </cell>
          <cell r="N41">
            <v>6.4543672000328359E-2</v>
          </cell>
          <cell r="O41">
            <v>2.3654585294740682E-2</v>
          </cell>
          <cell r="P41">
            <v>3.130025219429413E-2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C42">
            <v>0</v>
          </cell>
          <cell r="D42">
            <v>0</v>
          </cell>
          <cell r="E42">
            <v>0</v>
          </cell>
          <cell r="F42">
            <v>0.30104312936145988</v>
          </cell>
          <cell r="G42">
            <v>0.27449366663792107</v>
          </cell>
          <cell r="H42">
            <v>9.33958731803467E-2</v>
          </cell>
          <cell r="I42">
            <v>3.8698101613358722E-3</v>
          </cell>
          <cell r="J42">
            <v>0.19883232403533188</v>
          </cell>
          <cell r="K42">
            <v>8.0238472728440882E-3</v>
          </cell>
          <cell r="L42">
            <v>2.5775506823301974E-4</v>
          </cell>
          <cell r="M42">
            <v>7.1620087895669438E-4</v>
          </cell>
          <cell r="N42">
            <v>6.4540848442871071E-2</v>
          </cell>
          <cell r="O42">
            <v>2.3586405882221727E-2</v>
          </cell>
          <cell r="P42">
            <v>3.1240139078477894E-2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C43">
            <v>0</v>
          </cell>
          <cell r="D43">
            <v>0</v>
          </cell>
          <cell r="E43">
            <v>0</v>
          </cell>
          <cell r="F43">
            <v>0.30306659879546111</v>
          </cell>
          <cell r="G43">
            <v>0.27474367218457407</v>
          </cell>
          <cell r="H43">
            <v>9.3029518456809415E-2</v>
          </cell>
          <cell r="I43">
            <v>3.8380748502416045E-3</v>
          </cell>
          <cell r="J43">
            <v>0.1967966952389395</v>
          </cell>
          <cell r="K43">
            <v>8.5131918744681019E-3</v>
          </cell>
          <cell r="L43">
            <v>2.5564680281433736E-4</v>
          </cell>
          <cell r="M43">
            <v>7.0945726041552284E-4</v>
          </cell>
          <cell r="N43">
            <v>6.4451032143601858E-2</v>
          </cell>
          <cell r="O43">
            <v>2.3414432358356278E-2</v>
          </cell>
          <cell r="P43">
            <v>3.1181680034318107E-2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C44">
            <v>0</v>
          </cell>
          <cell r="D44">
            <v>0</v>
          </cell>
          <cell r="E44">
            <v>0</v>
          </cell>
          <cell r="F44">
            <v>0.29999495057673642</v>
          </cell>
          <cell r="G44">
            <v>0.27476096161963715</v>
          </cell>
          <cell r="H44">
            <v>9.3540957612252701E-2</v>
          </cell>
          <cell r="I44">
            <v>3.861336476420312E-3</v>
          </cell>
          <cell r="J44">
            <v>0.19881187368989819</v>
          </cell>
          <cell r="K44">
            <v>8.6997641624021096E-3</v>
          </cell>
          <cell r="L44">
            <v>2.5669242094685381E-4</v>
          </cell>
          <cell r="M44">
            <v>7.175871034910161E-4</v>
          </cell>
          <cell r="N44">
            <v>6.4375268548369252E-2</v>
          </cell>
          <cell r="O44">
            <v>2.3642318116399733E-2</v>
          </cell>
          <cell r="P44">
            <v>3.1338289673446068E-2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C45">
            <v>0</v>
          </cell>
          <cell r="D45">
            <v>0</v>
          </cell>
          <cell r="E45">
            <v>0</v>
          </cell>
          <cell r="F45">
            <v>0.29926294716853991</v>
          </cell>
          <cell r="G45">
            <v>0.27447117425743872</v>
          </cell>
          <cell r="H45">
            <v>9.3669258765233035E-2</v>
          </cell>
          <cell r="I45">
            <v>3.8933658878241993E-3</v>
          </cell>
          <cell r="J45">
            <v>0.20029072078594379</v>
          </cell>
          <cell r="K45">
            <v>7.8060776846849084E-3</v>
          </cell>
          <cell r="L45">
            <v>2.5869013547927272E-4</v>
          </cell>
          <cell r="M45">
            <v>7.1683722635790985E-4</v>
          </cell>
          <cell r="N45">
            <v>6.4581728219834517E-2</v>
          </cell>
          <cell r="O45">
            <v>2.3697149589131859E-2</v>
          </cell>
          <cell r="P45">
            <v>3.1352050279531703E-2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C46">
            <v>0</v>
          </cell>
          <cell r="D46">
            <v>0</v>
          </cell>
          <cell r="E46">
            <v>0</v>
          </cell>
          <cell r="F46">
            <v>0.34202887553984307</v>
          </cell>
          <cell r="G46">
            <v>0.28261902416968609</v>
          </cell>
          <cell r="H46">
            <v>8.6131678115344903E-2</v>
          </cell>
          <cell r="I46">
            <v>2.1737035936650541E-3</v>
          </cell>
          <cell r="J46">
            <v>0.1725838849632812</v>
          </cell>
          <cell r="K46">
            <v>6.8883946272444594E-3</v>
          </cell>
          <cell r="L46">
            <v>2.1562929474047587E-4</v>
          </cell>
          <cell r="M46">
            <v>4.031387856580758E-4</v>
          </cell>
          <cell r="N46">
            <v>6.8873476483864757E-2</v>
          </cell>
          <cell r="O46">
            <v>1.9618740505184338E-2</v>
          </cell>
          <cell r="P46">
            <v>1.8463453921487495E-2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C47">
            <v>0</v>
          </cell>
          <cell r="D47">
            <v>0</v>
          </cell>
          <cell r="E47">
            <v>0</v>
          </cell>
          <cell r="F47">
            <v>0.30625107647896577</v>
          </cell>
          <cell r="G47">
            <v>0.27390252582878699</v>
          </cell>
          <cell r="H47">
            <v>9.2919068570288518E-2</v>
          </cell>
          <cell r="I47">
            <v>3.8851522640166499E-3</v>
          </cell>
          <cell r="J47">
            <v>0.19650980105743446</v>
          </cell>
          <cell r="K47">
            <v>5.8467411652800491E-3</v>
          </cell>
          <cell r="L47">
            <v>2.6038334675915339E-4</v>
          </cell>
          <cell r="M47">
            <v>7.1538884134326759E-4</v>
          </cell>
          <cell r="N47">
            <v>6.4905104650743603E-2</v>
          </cell>
          <cell r="O47">
            <v>2.3641983951485323E-2</v>
          </cell>
          <cell r="P47">
            <v>3.1162773844896283E-2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0.40788667745146362</v>
          </cell>
          <cell r="G48">
            <v>0.26937195901702987</v>
          </cell>
          <cell r="H48">
            <v>7.9846802600528691E-2</v>
          </cell>
          <cell r="I48">
            <v>4.3486129007934684E-3</v>
          </cell>
          <cell r="J48">
            <v>0.12840387753520596</v>
          </cell>
          <cell r="K48">
            <v>8.7964856393223864E-3</v>
          </cell>
          <cell r="L48">
            <v>2.9125714403137066E-4</v>
          </cell>
          <cell r="M48">
            <v>3.7483150565419305E-4</v>
          </cell>
          <cell r="N48">
            <v>7.2559166641209122E-2</v>
          </cell>
          <cell r="O48">
            <v>1.4654763146171658E-2</v>
          </cell>
          <cell r="P48">
            <v>1.3465566418589569E-2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0.34312597878643131</v>
          </cell>
          <cell r="G49">
            <v>0.28135889814225001</v>
          </cell>
          <cell r="H49">
            <v>8.6024383338210816E-2</v>
          </cell>
          <cell r="I49">
            <v>2.2143533058166178E-3</v>
          </cell>
          <cell r="J49">
            <v>0.1722958746422977</v>
          </cell>
          <cell r="K49">
            <v>7.6011174097305005E-3</v>
          </cell>
          <cell r="L49">
            <v>2.1624413357650152E-4</v>
          </cell>
          <cell r="M49">
            <v>4.1153149019674732E-4</v>
          </cell>
          <cell r="N49">
            <v>6.8707032277600333E-2</v>
          </cell>
          <cell r="O49">
            <v>1.9613353377159845E-2</v>
          </cell>
          <cell r="P49">
            <v>1.8431233096730143E-2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0.34546748158277124</v>
          </cell>
          <cell r="G50">
            <v>0.281296693269735</v>
          </cell>
          <cell r="H50">
            <v>8.5074962843568289E-2</v>
          </cell>
          <cell r="I50">
            <v>1.94442271892431E-3</v>
          </cell>
          <cell r="J50">
            <v>0.17365376031790111</v>
          </cell>
          <cell r="K50">
            <v>7.4556379717213676E-3</v>
          </cell>
          <cell r="L50">
            <v>2.0646932964714647E-4</v>
          </cell>
          <cell r="M50">
            <v>3.732819818151435E-4</v>
          </cell>
          <cell r="N50">
            <v>6.7763055733436481E-2</v>
          </cell>
          <cell r="O50">
            <v>1.9431787905612303E-2</v>
          </cell>
          <cell r="P50">
            <v>1.7332446344868115E-2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0.59189573629609771</v>
          </cell>
          <cell r="G51">
            <v>0.23354111800574856</v>
          </cell>
          <cell r="H51">
            <v>6.2881066543022265E-2</v>
          </cell>
          <cell r="I51">
            <v>1.0823973686767066E-2</v>
          </cell>
          <cell r="J51">
            <v>7.282280780549434E-4</v>
          </cell>
          <cell r="K51">
            <v>1.2475062190889891E-2</v>
          </cell>
          <cell r="L51">
            <v>4.999651952990353E-4</v>
          </cell>
          <cell r="M51">
            <v>2.9477086942518964E-4</v>
          </cell>
          <cell r="N51">
            <v>8.6676656644192718E-2</v>
          </cell>
          <cell r="O51">
            <v>9.1503628626661896E-5</v>
          </cell>
          <cell r="P51">
            <v>9.1918861876166881E-5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-2.9111047311911595</v>
          </cell>
          <cell r="G52">
            <v>5.8879731971754702E-2</v>
          </cell>
          <cell r="H52">
            <v>0.36961330068854742</v>
          </cell>
          <cell r="I52">
            <v>-3.9721462060249228E-2</v>
          </cell>
          <cell r="J52">
            <v>2.15954775418153</v>
          </cell>
          <cell r="K52">
            <v>1.3996921847269399E-2</v>
          </cell>
          <cell r="L52">
            <v>-1.2200191179248402E-2</v>
          </cell>
          <cell r="M52">
            <v>-2.2266718486546283E-3</v>
          </cell>
          <cell r="N52">
            <v>1.1311338697758224</v>
          </cell>
          <cell r="O52">
            <v>-9.9085914697593768E-5</v>
          </cell>
          <cell r="P52">
            <v>0.23218056372908236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0.37687276377384954</v>
          </cell>
          <cell r="G53">
            <v>0.2730791768617416</v>
          </cell>
          <cell r="H53">
            <v>8.3001320297859907E-2</v>
          </cell>
          <cell r="I53">
            <v>4.4597631903547852E-3</v>
          </cell>
          <cell r="J53">
            <v>0.14880493125895383</v>
          </cell>
          <cell r="K53">
            <v>8.3582589013307708E-3</v>
          </cell>
          <cell r="L53">
            <v>2.6124592046008815E-4</v>
          </cell>
          <cell r="M53">
            <v>4.1665813872794941E-4</v>
          </cell>
          <cell r="N53">
            <v>7.1116680456435835E-2</v>
          </cell>
          <cell r="O53">
            <v>1.6963867014314987E-2</v>
          </cell>
          <cell r="P53">
            <v>1.6665334185970496E-2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0.41110340407462748</v>
          </cell>
          <cell r="G54">
            <v>0.26830276063431108</v>
          </cell>
          <cell r="H54">
            <v>7.9210483751744845E-2</v>
          </cell>
          <cell r="I54">
            <v>5.8095331783245777E-3</v>
          </cell>
          <cell r="J54">
            <v>0.12555889351351524</v>
          </cell>
          <cell r="K54">
            <v>8.7403940382317583E-3</v>
          </cell>
          <cell r="L54">
            <v>2.8663453294349675E-4</v>
          </cell>
          <cell r="M54">
            <v>3.5770953578267203E-4</v>
          </cell>
          <cell r="N54">
            <v>7.3813243839033815E-2</v>
          </cell>
          <cell r="O54">
            <v>1.4132817873379378E-2</v>
          </cell>
          <cell r="P54">
            <v>1.2684125028105482E-2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0.34678074010026638</v>
          </cell>
          <cell r="G55">
            <v>0.28195663425883183</v>
          </cell>
          <cell r="H55">
            <v>8.5371834065938665E-2</v>
          </cell>
          <cell r="I55">
            <v>2.0731250890519198E-3</v>
          </cell>
          <cell r="J55">
            <v>0.17001473612184112</v>
          </cell>
          <cell r="K55">
            <v>7.5236331740348855E-3</v>
          </cell>
          <cell r="L55">
            <v>2.1273082361717073E-4</v>
          </cell>
          <cell r="M55">
            <v>3.8538862019560816E-4</v>
          </cell>
          <cell r="N55">
            <v>6.9074733988795212E-2</v>
          </cell>
          <cell r="O55">
            <v>1.9269619761758498E-2</v>
          </cell>
          <cell r="P55">
            <v>1.733682399566859E-2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0.34503766499831323</v>
          </cell>
          <cell r="G56">
            <v>0.28053939410626472</v>
          </cell>
          <cell r="H56">
            <v>8.4942717044256905E-2</v>
          </cell>
          <cell r="I56">
            <v>2.0627046351221084E-3</v>
          </cell>
          <cell r="J56">
            <v>0.17401752828921468</v>
          </cell>
          <cell r="K56">
            <v>7.4858160286591152E-3</v>
          </cell>
          <cell r="L56">
            <v>2.116615433510352E-4</v>
          </cell>
          <cell r="M56">
            <v>3.8345148462041778E-4</v>
          </cell>
          <cell r="N56">
            <v>6.8727533481191774E-2</v>
          </cell>
          <cell r="O56">
            <v>1.9341847024860255E-2</v>
          </cell>
          <cell r="P56">
            <v>1.7249681364145699E-2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0.41110340407462748</v>
          </cell>
          <cell r="G58">
            <v>0.26830276063431108</v>
          </cell>
          <cell r="H58">
            <v>7.9210483751744845E-2</v>
          </cell>
          <cell r="I58">
            <v>5.8095331783245777E-3</v>
          </cell>
          <cell r="J58">
            <v>0.12555889351351524</v>
          </cell>
          <cell r="K58">
            <v>8.7403940382317583E-3</v>
          </cell>
          <cell r="L58">
            <v>2.8663453294349675E-4</v>
          </cell>
          <cell r="M58">
            <v>3.5770953578267203E-4</v>
          </cell>
          <cell r="N58">
            <v>7.3813243839033815E-2</v>
          </cell>
          <cell r="O58">
            <v>1.4132817873379378E-2</v>
          </cell>
          <cell r="P58">
            <v>1.2684125028105482E-2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0.41110340407462748</v>
          </cell>
          <cell r="G59">
            <v>0.26830276063431108</v>
          </cell>
          <cell r="H59">
            <v>7.9210483751744845E-2</v>
          </cell>
          <cell r="I59">
            <v>5.8095331783245777E-3</v>
          </cell>
          <cell r="J59">
            <v>0.12555889351351524</v>
          </cell>
          <cell r="K59">
            <v>8.7403940382317583E-3</v>
          </cell>
          <cell r="L59">
            <v>2.8663453294349675E-4</v>
          </cell>
          <cell r="M59">
            <v>3.5770953578267203E-4</v>
          </cell>
          <cell r="N59">
            <v>7.3813243839033815E-2</v>
          </cell>
          <cell r="O59">
            <v>1.4132817873379378E-2</v>
          </cell>
          <cell r="P59">
            <v>1.2684125028105482E-2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0.41030787850694522</v>
          </cell>
          <cell r="G61">
            <v>0.26816483817213788</v>
          </cell>
          <cell r="H61">
            <v>7.9367723844178964E-2</v>
          </cell>
          <cell r="I61">
            <v>4.6582635515952315E-3</v>
          </cell>
          <cell r="J61">
            <v>0.12702858429982491</v>
          </cell>
          <cell r="K61">
            <v>8.8107357215158506E-3</v>
          </cell>
          <cell r="L61">
            <v>2.9286219168796744E-4</v>
          </cell>
          <cell r="M61">
            <v>3.6885351453707401E-4</v>
          </cell>
          <cell r="N61">
            <v>7.3632008750555242E-2</v>
          </cell>
          <cell r="O61">
            <v>1.4319584446186836E-2</v>
          </cell>
          <cell r="P61">
            <v>1.3048667000834761E-2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0.34496685801060067</v>
          </cell>
          <cell r="G62">
            <v>0.28162668701190641</v>
          </cell>
          <cell r="H62">
            <v>8.5617609739489411E-2</v>
          </cell>
          <cell r="I62">
            <v>2.1465711726999727E-3</v>
          </cell>
          <cell r="J62">
            <v>0.17121562719328248</v>
          </cell>
          <cell r="K62">
            <v>7.5647104144727006E-3</v>
          </cell>
          <cell r="L62">
            <v>2.1456997901152965E-4</v>
          </cell>
          <cell r="M62">
            <v>3.9820703169458595E-4</v>
          </cell>
          <cell r="N62">
            <v>6.8898340963736343E-2</v>
          </cell>
          <cell r="O62">
            <v>1.9449431979397493E-2</v>
          </cell>
          <cell r="P62">
            <v>1.7901386503708414E-2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0.34508613657452297</v>
          </cell>
          <cell r="G63">
            <v>0.28052209926636207</v>
          </cell>
          <cell r="H63">
            <v>8.4875372892429496E-2</v>
          </cell>
          <cell r="I63">
            <v>2.0634002937030818E-3</v>
          </cell>
          <cell r="J63">
            <v>0.17403893251749533</v>
          </cell>
          <cell r="K63">
            <v>7.4867793219827138E-3</v>
          </cell>
          <cell r="L63">
            <v>2.1168803623551515E-4</v>
          </cell>
          <cell r="M63">
            <v>3.8299060872598644E-4</v>
          </cell>
          <cell r="N63">
            <v>6.8736985391591746E-2</v>
          </cell>
          <cell r="O63">
            <v>1.9344230054243211E-2</v>
          </cell>
          <cell r="P63">
            <v>1.7251385042707835E-2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0.41030787850694522</v>
          </cell>
          <cell r="G66">
            <v>0.26816483817213788</v>
          </cell>
          <cell r="H66">
            <v>7.9367723844178964E-2</v>
          </cell>
          <cell r="I66">
            <v>4.6582635515952315E-3</v>
          </cell>
          <cell r="J66">
            <v>0.12702858429982491</v>
          </cell>
          <cell r="K66">
            <v>8.8107357215158506E-3</v>
          </cell>
          <cell r="L66">
            <v>2.9286219168796744E-4</v>
          </cell>
          <cell r="M66">
            <v>3.6885351453707401E-4</v>
          </cell>
          <cell r="N66">
            <v>7.3632008750555242E-2</v>
          </cell>
          <cell r="O66">
            <v>1.4319584446186836E-2</v>
          </cell>
          <cell r="P66">
            <v>1.3048667000834761E-2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0.34625281279479525</v>
          </cell>
          <cell r="G67">
            <v>0.28152739298626017</v>
          </cell>
          <cell r="H67">
            <v>8.5241866864448373E-2</v>
          </cell>
          <cell r="I67">
            <v>2.0699690333209949E-3</v>
          </cell>
          <cell r="J67">
            <v>0.17122706672131704</v>
          </cell>
          <cell r="K67">
            <v>7.5121794485835443E-3</v>
          </cell>
          <cell r="L67">
            <v>2.1240696938446335E-4</v>
          </cell>
          <cell r="M67">
            <v>3.8480191755531649E-4</v>
          </cell>
          <cell r="N67">
            <v>6.8969576942933042E-2</v>
          </cell>
          <cell r="O67">
            <v>1.9291495321995769E-2</v>
          </cell>
          <cell r="P67">
            <v>1.7310430999405838E-2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0.34678074010026638</v>
          </cell>
          <cell r="G68">
            <v>0.28195663425883183</v>
          </cell>
          <cell r="H68">
            <v>8.5371834065938665E-2</v>
          </cell>
          <cell r="I68">
            <v>2.0731250890519198E-3</v>
          </cell>
          <cell r="J68">
            <v>0.17001473612184112</v>
          </cell>
          <cell r="K68">
            <v>7.5236331740348855E-3</v>
          </cell>
          <cell r="L68">
            <v>2.1273082361717073E-4</v>
          </cell>
          <cell r="M68">
            <v>3.8538862019560816E-4</v>
          </cell>
          <cell r="N68">
            <v>6.9074733988795212E-2</v>
          </cell>
          <cell r="O68">
            <v>1.9269619761758498E-2</v>
          </cell>
          <cell r="P68">
            <v>1.733682399566859E-2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0.34503766499831323</v>
          </cell>
          <cell r="G69">
            <v>0.28053939410626472</v>
          </cell>
          <cell r="H69">
            <v>8.4942717044256905E-2</v>
          </cell>
          <cell r="I69">
            <v>2.0627046351221084E-3</v>
          </cell>
          <cell r="J69">
            <v>0.17401752828921468</v>
          </cell>
          <cell r="K69">
            <v>7.4858160286591152E-3</v>
          </cell>
          <cell r="L69">
            <v>2.116615433510352E-4</v>
          </cell>
          <cell r="M69">
            <v>3.8345148462041778E-4</v>
          </cell>
          <cell r="N69">
            <v>6.8727533481191774E-2</v>
          </cell>
          <cell r="O69">
            <v>1.9341847024860255E-2</v>
          </cell>
          <cell r="P69">
            <v>1.7249681364145699E-2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0.34503766499831323</v>
          </cell>
          <cell r="G73">
            <v>0.28053939410626472</v>
          </cell>
          <cell r="H73">
            <v>8.4942717044256905E-2</v>
          </cell>
          <cell r="I73">
            <v>2.0627046351221084E-3</v>
          </cell>
          <cell r="J73">
            <v>0.17401752828921468</v>
          </cell>
          <cell r="K73">
            <v>7.4858160286591152E-3</v>
          </cell>
          <cell r="L73">
            <v>2.116615433510352E-4</v>
          </cell>
          <cell r="M73">
            <v>3.8345148462041778E-4</v>
          </cell>
          <cell r="N73">
            <v>6.8727533481191774E-2</v>
          </cell>
          <cell r="O73">
            <v>1.9341847024860255E-2</v>
          </cell>
          <cell r="P73">
            <v>1.7249681364145699E-2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0.47799506920676227</v>
          </cell>
          <cell r="G74">
            <v>0.25410356107049986</v>
          </cell>
          <cell r="H74">
            <v>7.2803053516220004E-2</v>
          </cell>
          <cell r="I74">
            <v>9.695170732208375E-3</v>
          </cell>
          <cell r="J74">
            <v>7.9327516372351747E-2</v>
          </cell>
          <cell r="K74">
            <v>1.0005751460402373E-2</v>
          </cell>
          <cell r="L74">
            <v>3.63489903520961E-4</v>
          </cell>
          <cell r="M74">
            <v>3.2892496855062747E-4</v>
          </cell>
          <cell r="N74">
            <v>7.87410063809246E-2</v>
          </cell>
          <cell r="O74">
            <v>8.7908557944372662E-3</v>
          </cell>
          <cell r="P74">
            <v>7.8456005941219247E-3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0.34678074010026638</v>
          </cell>
          <cell r="G75">
            <v>0.28195663425883183</v>
          </cell>
          <cell r="H75">
            <v>8.5371834065938665E-2</v>
          </cell>
          <cell r="I75">
            <v>2.0731250890519198E-3</v>
          </cell>
          <cell r="J75">
            <v>0.17001473612184112</v>
          </cell>
          <cell r="K75">
            <v>7.5236331740348855E-3</v>
          </cell>
          <cell r="L75">
            <v>2.1273082361717073E-4</v>
          </cell>
          <cell r="M75">
            <v>3.8538862019560816E-4</v>
          </cell>
          <cell r="N75">
            <v>6.9074733988795212E-2</v>
          </cell>
          <cell r="O75">
            <v>1.9269619761758498E-2</v>
          </cell>
          <cell r="P75">
            <v>1.733682399566859E-2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0.34503766499831323</v>
          </cell>
          <cell r="G76">
            <v>0.28053939410626472</v>
          </cell>
          <cell r="H76">
            <v>8.4942717044256905E-2</v>
          </cell>
          <cell r="I76">
            <v>2.0627046351221084E-3</v>
          </cell>
          <cell r="J76">
            <v>0.17401752828921468</v>
          </cell>
          <cell r="K76">
            <v>7.4858160286591152E-3</v>
          </cell>
          <cell r="L76">
            <v>2.116615433510352E-4</v>
          </cell>
          <cell r="M76">
            <v>3.8345148462041778E-4</v>
          </cell>
          <cell r="N76">
            <v>6.8727533481191774E-2</v>
          </cell>
          <cell r="O76">
            <v>1.9341847024860255E-2</v>
          </cell>
          <cell r="P76">
            <v>1.7249681364145699E-2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0.40797596769246036</v>
          </cell>
          <cell r="G80">
            <v>0.26023250936572434</v>
          </cell>
          <cell r="H80">
            <v>8.012573791868563E-2</v>
          </cell>
          <cell r="I80">
            <v>6.7580087322072734E-3</v>
          </cell>
          <cell r="J80">
            <v>0.13022395857991598</v>
          </cell>
          <cell r="K80">
            <v>9.0652409788775767E-3</v>
          </cell>
          <cell r="L80">
            <v>3.5263173425839248E-4</v>
          </cell>
          <cell r="M80">
            <v>4.740124648768723E-4</v>
          </cell>
          <cell r="N80">
            <v>7.2819452434964738E-2</v>
          </cell>
          <cell r="O80">
            <v>1.5040044692986939E-2</v>
          </cell>
          <cell r="P80">
            <v>1.6932435405041715E-2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0.31527389697828928</v>
          </cell>
          <cell r="G81">
            <v>0.2767398839180083</v>
          </cell>
          <cell r="H81">
            <v>9.0837665590910319E-2</v>
          </cell>
          <cell r="I81">
            <v>3.2965554978302974E-3</v>
          </cell>
          <cell r="J81">
            <v>0.18982006148111222</v>
          </cell>
          <cell r="K81">
            <v>8.1965815451526397E-3</v>
          </cell>
          <cell r="L81">
            <v>2.4318819218842441E-4</v>
          </cell>
          <cell r="M81">
            <v>6.1037589943940135E-4</v>
          </cell>
          <cell r="N81">
            <v>6.5917574490709341E-2</v>
          </cell>
          <cell r="O81">
            <v>2.2251435829773354E-2</v>
          </cell>
          <cell r="P81">
            <v>2.6812780576586315E-2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0.34503809052951506</v>
          </cell>
          <cell r="G82">
            <v>0.2805397400924502</v>
          </cell>
          <cell r="H82">
            <v>8.4942821803186561E-2</v>
          </cell>
          <cell r="I82">
            <v>2.0627071790333142E-3</v>
          </cell>
          <cell r="J82">
            <v>0.17401655110070455</v>
          </cell>
          <cell r="K82">
            <v>7.4858252608346566E-3</v>
          </cell>
          <cell r="L82">
            <v>2.1166180439091602E-4</v>
          </cell>
          <cell r="M82">
            <v>3.834519575269659E-4</v>
          </cell>
          <cell r="N82">
            <v>6.8727618242111779E-2</v>
          </cell>
          <cell r="O82">
            <v>1.9341829392255643E-2</v>
          </cell>
          <cell r="P82">
            <v>1.7249702637990232E-2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0.46255504302189543</v>
          </cell>
          <cell r="G86">
            <v>0.23243747564073283</v>
          </cell>
          <cell r="H86">
            <v>6.8574245062143172E-2</v>
          </cell>
          <cell r="I86">
            <v>5.2052180909438854E-3</v>
          </cell>
          <cell r="J86">
            <v>0.12208160358326567</v>
          </cell>
          <cell r="K86">
            <v>7.4445759825541571E-3</v>
          </cell>
          <cell r="L86">
            <v>6.6559755611962667E-4</v>
          </cell>
          <cell r="M86">
            <v>4.0919465359389834E-4</v>
          </cell>
          <cell r="N86">
            <v>7.4485662028784788E-2</v>
          </cell>
          <cell r="O86">
            <v>1.3751064882180744E-2</v>
          </cell>
          <cell r="P86">
            <v>1.2390319497785759E-2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0.36624280023761152</v>
          </cell>
          <cell r="G106">
            <v>0.26555462689697457</v>
          </cell>
          <cell r="H106">
            <v>8.3792639793247456E-2</v>
          </cell>
          <cell r="I106">
            <v>5.3861151332486087E-3</v>
          </cell>
          <cell r="J106">
            <v>0.16115702898474754</v>
          </cell>
          <cell r="K106">
            <v>7.9222327753173897E-3</v>
          </cell>
          <cell r="L106">
            <v>3.4582266611337157E-4</v>
          </cell>
          <cell r="M106">
            <v>5.0861063124564695E-4</v>
          </cell>
          <cell r="N106">
            <v>6.9639562071107455E-2</v>
          </cell>
          <cell r="O106">
            <v>1.8667038668098799E-2</v>
          </cell>
          <cell r="P106">
            <v>2.0783522142287628E-2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0.32400132165617807</v>
          </cell>
          <cell r="G107">
            <v>0.27810323401096987</v>
          </cell>
          <cell r="H107">
            <v>8.9337737907209544E-2</v>
          </cell>
          <cell r="I107">
            <v>2.9760931673421501E-3</v>
          </cell>
          <cell r="J107">
            <v>0.18432943258346571</v>
          </cell>
          <cell r="K107">
            <v>8.0176376831335248E-3</v>
          </cell>
          <cell r="L107">
            <v>2.3525596436320683E-4</v>
          </cell>
          <cell r="M107">
            <v>5.494137399236935E-4</v>
          </cell>
          <cell r="N107">
            <v>6.6786031638201307E-2</v>
          </cell>
          <cell r="O107">
            <v>2.1429384250149473E-2</v>
          </cell>
          <cell r="P107">
            <v>2.4234457399063405E-2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0.34696320871763731</v>
          </cell>
          <cell r="G108">
            <v>0.28046929446651003</v>
          </cell>
          <cell r="H108">
            <v>8.5237078019609766E-2</v>
          </cell>
          <cell r="I108">
            <v>2.2764161409374343E-3</v>
          </cell>
          <cell r="J108">
            <v>0.17098678028718692</v>
          </cell>
          <cell r="K108">
            <v>7.5877699865055728E-3</v>
          </cell>
          <cell r="L108">
            <v>2.181303940181834E-4</v>
          </cell>
          <cell r="M108">
            <v>3.9626681976824292E-4</v>
          </cell>
          <cell r="N108">
            <v>6.8945142024034275E-2</v>
          </cell>
          <cell r="O108">
            <v>1.9267761322234608E-2</v>
          </cell>
          <cell r="P108">
            <v>1.765215182155792E-2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0.56064818544714834</v>
          </cell>
          <cell r="G109">
            <v>0.23748523166807342</v>
          </cell>
          <cell r="H109">
            <v>6.5424762112254564E-2</v>
          </cell>
          <cell r="I109">
            <v>2.8860457985321126E-2</v>
          </cell>
          <cell r="J109">
            <v>7.259043612763692E-3</v>
          </cell>
          <cell r="K109">
            <v>9.3940784167331655E-3</v>
          </cell>
          <cell r="L109">
            <v>5.4863806317919912E-4</v>
          </cell>
          <cell r="M109">
            <v>2.167955728468919E-4</v>
          </cell>
          <cell r="N109">
            <v>8.8586745108437878E-2</v>
          </cell>
          <cell r="O109">
            <v>7.5060001076382768E-4</v>
          </cell>
          <cell r="P109">
            <v>8.2546200247788542E-4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0.87079545806169434</v>
          </cell>
          <cell r="G110">
            <v>2.1763632873965207E-2</v>
          </cell>
          <cell r="H110">
            <v>2.2132013923141501E-3</v>
          </cell>
          <cell r="I110">
            <v>8.4588655801766804E-3</v>
          </cell>
          <cell r="J110">
            <v>2.7408304526621921E-3</v>
          </cell>
          <cell r="K110">
            <v>2.7908975329871402E-3</v>
          </cell>
          <cell r="L110">
            <v>2.5993433032508611E-3</v>
          </cell>
          <cell r="M110">
            <v>5.6483290827416218E-4</v>
          </cell>
          <cell r="N110">
            <v>8.810105865278367E-2</v>
          </cell>
          <cell r="O110">
            <v>-2.6432564411898695E-5</v>
          </cell>
          <cell r="P110">
            <v>-1.6881936965381465E-6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0.41110340407462742</v>
          </cell>
          <cell r="G111">
            <v>0.26830276063431108</v>
          </cell>
          <cell r="H111">
            <v>7.9210483751744845E-2</v>
          </cell>
          <cell r="I111">
            <v>5.8095331783245777E-3</v>
          </cell>
          <cell r="J111">
            <v>0.12555889351351524</v>
          </cell>
          <cell r="K111">
            <v>8.7403940382317583E-3</v>
          </cell>
          <cell r="L111">
            <v>2.8663453294349675E-4</v>
          </cell>
          <cell r="M111">
            <v>3.5770953578267208E-4</v>
          </cell>
          <cell r="N111">
            <v>7.3813243839033815E-2</v>
          </cell>
          <cell r="O111">
            <v>1.4132817873379378E-2</v>
          </cell>
          <cell r="P111">
            <v>1.2684125028105482E-2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0.47441953369520101</v>
          </cell>
          <cell r="G112">
            <v>0.23564735531297387</v>
          </cell>
          <cell r="H112">
            <v>6.8976357163596055E-2</v>
          </cell>
          <cell r="I112">
            <v>1.0919682171098637E-2</v>
          </cell>
          <cell r="J112">
            <v>0.10265000601551671</v>
          </cell>
          <cell r="K112">
            <v>7.3491788759852952E-3</v>
          </cell>
          <cell r="L112">
            <v>6.1943471692691527E-4</v>
          </cell>
          <cell r="M112">
            <v>3.5841089306258594E-4</v>
          </cell>
          <cell r="N112">
            <v>7.710351269335082E-2</v>
          </cell>
          <cell r="O112">
            <v>1.1538999392570571E-2</v>
          </cell>
          <cell r="P112">
            <v>1.0417529069718231E-2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0.34638863590237007</v>
          </cell>
          <cell r="G113">
            <v>0.28189171154664217</v>
          </cell>
          <cell r="H113">
            <v>8.5439856605602243E-2</v>
          </cell>
          <cell r="I113">
            <v>2.0883507401036391E-3</v>
          </cell>
          <cell r="J113">
            <v>0.17026121436099742</v>
          </cell>
          <cell r="K113">
            <v>7.5320080493044075E-3</v>
          </cell>
          <cell r="L113">
            <v>2.1310986705314563E-4</v>
          </cell>
          <cell r="M113">
            <v>3.8818859784882235E-4</v>
          </cell>
          <cell r="N113">
            <v>6.9035442985001694E-2</v>
          </cell>
          <cell r="O113">
            <v>1.9306728608020823E-2</v>
          </cell>
          <cell r="P113">
            <v>1.7454752737055979E-2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0.34503766499831351</v>
          </cell>
          <cell r="G114">
            <v>0.28053939410626505</v>
          </cell>
          <cell r="H114">
            <v>8.4942717044256974E-2</v>
          </cell>
          <cell r="I114">
            <v>2.0627046351221106E-3</v>
          </cell>
          <cell r="J114">
            <v>0.1740175282892148</v>
          </cell>
          <cell r="K114">
            <v>7.4858160286591169E-3</v>
          </cell>
          <cell r="L114">
            <v>2.1166154335103531E-4</v>
          </cell>
          <cell r="M114">
            <v>3.8345148462041789E-4</v>
          </cell>
          <cell r="N114">
            <v>6.8727533481191802E-2</v>
          </cell>
          <cell r="O114">
            <v>1.9341847024860265E-2</v>
          </cell>
          <cell r="P114">
            <v>1.7249681364145703E-2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0.38134586891061051</v>
          </cell>
          <cell r="G118">
            <v>0.2709763469882629</v>
          </cell>
          <cell r="H118">
            <v>8.2514302574213452E-2</v>
          </cell>
          <cell r="I118">
            <v>5.821363788653772E-3</v>
          </cell>
          <cell r="J118">
            <v>0.14441242104007176</v>
          </cell>
          <cell r="K118">
            <v>8.0629512061293693E-3</v>
          </cell>
          <cell r="L118">
            <v>3.3220908635278102E-4</v>
          </cell>
          <cell r="M118">
            <v>5.2153130707473586E-4</v>
          </cell>
          <cell r="N118">
            <v>7.2599607123792181E-2</v>
          </cell>
          <cell r="O118">
            <v>1.6212122405607102E-2</v>
          </cell>
          <cell r="P118">
            <v>1.7201275598792077E-2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0.32743483810609558</v>
          </cell>
          <cell r="G119">
            <v>0.28313442000884925</v>
          </cell>
          <cell r="H119">
            <v>8.8958885474996197E-2</v>
          </cell>
          <cell r="I119">
            <v>2.9035315730286328E-3</v>
          </cell>
          <cell r="J119">
            <v>0.17823635750821656</v>
          </cell>
          <cell r="K119">
            <v>7.7894224495665774E-3</v>
          </cell>
          <cell r="L119">
            <v>2.3097067447567867E-4</v>
          </cell>
          <cell r="M119">
            <v>5.6633119698922853E-4</v>
          </cell>
          <cell r="N119">
            <v>6.8605388719493218E-2</v>
          </cell>
          <cell r="O119">
            <v>2.0167389125308053E-2</v>
          </cell>
          <cell r="P119">
            <v>2.1972465163065304E-2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0.34241161642150869</v>
          </cell>
          <cell r="G120">
            <v>0.29067061640103775</v>
          </cell>
          <cell r="H120">
            <v>8.6245028133559762E-2</v>
          </cell>
          <cell r="I120">
            <v>2.3341349677041497E-3</v>
          </cell>
          <cell r="J120">
            <v>0.16574599763207962</v>
          </cell>
          <cell r="K120">
            <v>7.2348288506311146E-3</v>
          </cell>
          <cell r="L120">
            <v>2.1267837647130918E-4</v>
          </cell>
          <cell r="M120">
            <v>4.9399777983571058E-4</v>
          </cell>
          <cell r="N120">
            <v>7.1292678478736299E-2</v>
          </cell>
          <cell r="O120">
            <v>1.7548581951635014E-2</v>
          </cell>
          <cell r="P120">
            <v>1.5809841006228051E-2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0.56844124193944467</v>
          </cell>
          <cell r="G121">
            <v>0.24072152057097967</v>
          </cell>
          <cell r="H121">
            <v>6.421278264479896E-2</v>
          </cell>
          <cell r="I121">
            <v>2.1019968487465113E-2</v>
          </cell>
          <cell r="J121">
            <v>3.105740182992498E-3</v>
          </cell>
          <cell r="K121">
            <v>1.0763534372256809E-2</v>
          </cell>
          <cell r="L121">
            <v>5.0856792420734523E-4</v>
          </cell>
          <cell r="M121">
            <v>3.3948315495418145E-4</v>
          </cell>
          <cell r="N121">
            <v>9.0232361319847798E-2</v>
          </cell>
          <cell r="O121">
            <v>3.1360100409770389E-4</v>
          </cell>
          <cell r="P121">
            <v>3.411983995120315E-4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0.89612626755665392</v>
          </cell>
          <cell r="G122">
            <v>2.2570513619768067E-2</v>
          </cell>
          <cell r="H122">
            <v>-7.8853063374093014E-5</v>
          </cell>
          <cell r="I122">
            <v>8.8170221327279526E-3</v>
          </cell>
          <cell r="J122">
            <v>-1.0896773014042073E-2</v>
          </cell>
          <cell r="K122">
            <v>2.7553185123696368E-3</v>
          </cell>
          <cell r="L122">
            <v>2.6575881067119559E-3</v>
          </cell>
          <cell r="M122">
            <v>5.8243452754585883E-4</v>
          </cell>
          <cell r="N122">
            <v>7.8786334586923357E-2</v>
          </cell>
          <cell r="O122">
            <v>3.6581840225763742E-5</v>
          </cell>
          <cell r="P122">
            <v>-1.356434803274624E-3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0.4047370100959175</v>
          </cell>
          <cell r="G123">
            <v>0.27183428643473029</v>
          </cell>
          <cell r="H123">
            <v>8.007563479122147E-2</v>
          </cell>
          <cell r="I123">
            <v>5.7922701622753099E-3</v>
          </cell>
          <cell r="J123">
            <v>0.12708370958530427</v>
          </cell>
          <cell r="K123">
            <v>8.586612822340042E-3</v>
          </cell>
          <cell r="L123">
            <v>2.8339563538032678E-4</v>
          </cell>
          <cell r="M123">
            <v>4.0475316483076513E-4</v>
          </cell>
          <cell r="N123">
            <v>7.4375669432064986E-2</v>
          </cell>
          <cell r="O123">
            <v>1.4051620367656555E-2</v>
          </cell>
          <cell r="P123">
            <v>1.2775045773492444E-2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0.38044336162849079</v>
          </cell>
          <cell r="G124">
            <v>0.27950424204869179</v>
          </cell>
          <cell r="H124">
            <v>8.3212906129067427E-2</v>
          </cell>
          <cell r="I124">
            <v>7.099855764647234E-3</v>
          </cell>
          <cell r="J124">
            <v>0.13462570254091891</v>
          </cell>
          <cell r="K124">
            <v>7.7108079804069718E-3</v>
          </cell>
          <cell r="L124">
            <v>3.4505616133547601E-4</v>
          </cell>
          <cell r="M124">
            <v>6.6992871737225782E-4</v>
          </cell>
          <cell r="N124">
            <v>7.6438655347901577E-2</v>
          </cell>
          <cell r="O124">
            <v>1.4178354019967712E-2</v>
          </cell>
          <cell r="P124">
            <v>1.5771129661199833E-2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0.48419046724060144</v>
          </cell>
          <cell r="G125">
            <v>0.75946545053264813</v>
          </cell>
          <cell r="H125">
            <v>0.10255185985616444</v>
          </cell>
          <cell r="I125">
            <v>4.2199791126474089E-2</v>
          </cell>
          <cell r="J125">
            <v>-0.45687007920203077</v>
          </cell>
          <cell r="K125">
            <v>-5.2871286020112181E-3</v>
          </cell>
          <cell r="L125">
            <v>1.0966602377461263E-3</v>
          </cell>
          <cell r="M125">
            <v>7.2429441146545587E-3</v>
          </cell>
          <cell r="N125">
            <v>0.24536422481743247</v>
          </cell>
          <cell r="O125">
            <v>-9.1412932241618727E-2</v>
          </cell>
          <cell r="P125">
            <v>-8.8541254713475057E-2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0.48090121773895622</v>
          </cell>
          <cell r="G126">
            <v>-2.8643860590529972E-2</v>
          </cell>
          <cell r="H126">
            <v>4.585096205484368E-2</v>
          </cell>
          <cell r="I126">
            <v>-8.058146205172749E-3</v>
          </cell>
          <cell r="J126">
            <v>0.38049014231360723</v>
          </cell>
          <cell r="K126">
            <v>1.6114481304135134E-2</v>
          </cell>
          <cell r="L126">
            <v>1.4539158187882009E-4</v>
          </cell>
          <cell r="M126">
            <v>-3.704024632914622E-3</v>
          </cell>
          <cell r="N126">
            <v>-2.7971791108983686E-2</v>
          </cell>
          <cell r="O126">
            <v>7.6706098760444139E-2</v>
          </cell>
          <cell r="P126">
            <v>6.8169528783997263E-2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0.24099210564340395</v>
          </cell>
          <cell r="G127">
            <v>0.57053416665500845</v>
          </cell>
          <cell r="H127">
            <v>0.1184135396083188</v>
          </cell>
          <cell r="I127">
            <v>9.1150836964653658E-3</v>
          </cell>
          <cell r="J127">
            <v>-3.1469992685700186E-2</v>
          </cell>
          <cell r="K127">
            <v>-6.7571375146031269E-4</v>
          </cell>
          <cell r="L127">
            <v>2.3282640120451866E-4</v>
          </cell>
          <cell r="M127">
            <v>3.6206421676502625E-3</v>
          </cell>
          <cell r="N127">
            <v>0.15365459968260994</v>
          </cell>
          <cell r="O127">
            <v>-3.3751591418066121E-2</v>
          </cell>
          <cell r="P127">
            <v>-3.0665666015971028E-2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0.4938049319185972</v>
          </cell>
          <cell r="G128">
            <v>0.29457686921729587</v>
          </cell>
          <cell r="H128">
            <v>6.5841042110160147E-2</v>
          </cell>
          <cell r="I128">
            <v>1.8311502791575163E-2</v>
          </cell>
          <cell r="J128">
            <v>8.7337178245090516E-5</v>
          </cell>
          <cell r="K128">
            <v>7.2508764780293234E-3</v>
          </cell>
          <cell r="L128">
            <v>5.2027807040508269E-4</v>
          </cell>
          <cell r="M128">
            <v>1.1490349364729523E-3</v>
          </cell>
          <cell r="N128">
            <v>0.11848963360370134</v>
          </cell>
          <cell r="O128">
            <v>-1.5432677405943863E-5</v>
          </cell>
          <cell r="P128">
            <v>-1.6073626106949289E-5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-1.2999844382739296</v>
          </cell>
          <cell r="G129">
            <v>-7.0114384108957168E-3</v>
          </cell>
          <cell r="H129">
            <v>0.21046448508121207</v>
          </cell>
          <cell r="I129">
            <v>-2.1460997191324993E-2</v>
          </cell>
          <cell r="J129">
            <v>1.2412779616610443</v>
          </cell>
          <cell r="K129">
            <v>8.6264605575751604E-3</v>
          </cell>
          <cell r="L129">
            <v>-5.8060734821849865E-3</v>
          </cell>
          <cell r="M129">
            <v>-1.392151502938006E-3</v>
          </cell>
          <cell r="N129">
            <v>0.75116572794515657</v>
          </cell>
          <cell r="O129">
            <v>-2.9853010370704015E-3</v>
          </cell>
          <cell r="P129">
            <v>0.12710576465552959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0.35306872846136211</v>
          </cell>
          <cell r="G130">
            <v>0.32351790605554409</v>
          </cell>
          <cell r="H130">
            <v>8.8491608253060364E-2</v>
          </cell>
          <cell r="I130">
            <v>7.6883761351238941E-3</v>
          </cell>
          <cell r="J130">
            <v>0.11508253064286342</v>
          </cell>
          <cell r="K130">
            <v>6.6181436179983191E-3</v>
          </cell>
          <cell r="L130">
            <v>2.700266766078343E-4</v>
          </cell>
          <cell r="M130">
            <v>1.1008118162174174E-3</v>
          </cell>
          <cell r="N130">
            <v>8.8207327914271438E-2</v>
          </cell>
          <cell r="O130">
            <v>8.0992123701152646E-3</v>
          </cell>
          <cell r="P130">
            <v>7.855475737441513E-3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0.41187307913366811</v>
          </cell>
          <cell r="G131">
            <v>0.26757874540761906</v>
          </cell>
          <cell r="H131">
            <v>7.8980654210618229E-2</v>
          </cell>
          <cell r="I131">
            <v>8.7118042670548245E-3</v>
          </cell>
          <cell r="J131">
            <v>0.12329061485804839</v>
          </cell>
          <cell r="K131">
            <v>8.7050960446924761E-3</v>
          </cell>
          <cell r="L131">
            <v>2.8610581637391361E-4</v>
          </cell>
          <cell r="M131">
            <v>3.5145590491358165E-4</v>
          </cell>
          <cell r="N131">
            <v>7.3864509384745647E-2</v>
          </cell>
          <cell r="O131">
            <v>1.3887206616197915E-2</v>
          </cell>
          <cell r="P131">
            <v>1.2470728356067728E-2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0.34677810542651816</v>
          </cell>
          <cell r="G132">
            <v>0.28195619802232536</v>
          </cell>
          <cell r="H132">
            <v>8.5372291131179209E-2</v>
          </cell>
          <cell r="I132">
            <v>2.0732273950801153E-3</v>
          </cell>
          <cell r="J132">
            <v>0.17001639228810941</v>
          </cell>
          <cell r="K132">
            <v>7.5236894475053957E-3</v>
          </cell>
          <cell r="L132">
            <v>2.1273337053147451E-4</v>
          </cell>
          <cell r="M132">
            <v>3.8540743414266121E-4</v>
          </cell>
          <cell r="N132">
            <v>6.9074469979950648E-2</v>
          </cell>
          <cell r="O132">
            <v>1.9269869107987381E-2</v>
          </cell>
          <cell r="P132">
            <v>1.7337616396670062E-2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0.34503766499831323</v>
          </cell>
          <cell r="G133">
            <v>0.28053939410626472</v>
          </cell>
          <cell r="H133">
            <v>8.4942717044256905E-2</v>
          </cell>
          <cell r="I133">
            <v>2.0627046351221084E-3</v>
          </cell>
          <cell r="J133">
            <v>0.17401752828921466</v>
          </cell>
          <cell r="K133">
            <v>7.4858160286591143E-3</v>
          </cell>
          <cell r="L133">
            <v>2.1166154335103518E-4</v>
          </cell>
          <cell r="M133">
            <v>3.8345148462041778E-4</v>
          </cell>
          <cell r="N133">
            <v>6.872753348119176E-2</v>
          </cell>
          <cell r="O133">
            <v>1.9341847024860255E-2</v>
          </cell>
          <cell r="P133">
            <v>1.7249681364145696E-2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41"/>
  <dimension ref="A1:R53"/>
  <sheetViews>
    <sheetView tabSelected="1" zoomScale="80" zoomScaleNormal="80" workbookViewId="0"/>
  </sheetViews>
  <sheetFormatPr defaultColWidth="9.7109375" defaultRowHeight="12.75"/>
  <cols>
    <col min="1" max="1" width="7.140625" style="38" bestFit="1" customWidth="1"/>
    <col min="2" max="2" width="30.7109375" style="4" customWidth="1"/>
    <col min="3" max="4" width="11.7109375" style="4" customWidth="1"/>
    <col min="5" max="5" width="13.85546875" style="4" bestFit="1" customWidth="1"/>
    <col min="6" max="6" width="11.7109375" style="4" customWidth="1"/>
    <col min="7" max="8" width="13.85546875" style="4" bestFit="1" customWidth="1"/>
    <col min="9" max="11" width="11.7109375" style="4" customWidth="1"/>
    <col min="12" max="12" width="13.7109375" style="4" customWidth="1"/>
    <col min="13" max="16384" width="9.7109375" style="4"/>
  </cols>
  <sheetData>
    <row r="1" spans="1:18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8">
      <c r="A2" s="5"/>
      <c r="B2" s="6" t="s">
        <v>47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8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8">
      <c r="A4" s="5"/>
      <c r="B4" s="6" t="s">
        <v>48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8">
      <c r="A5" s="5"/>
      <c r="B5" s="6" t="s">
        <v>49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8">
      <c r="A6" s="1"/>
      <c r="B6" s="6" t="s">
        <v>50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8">
      <c r="A7" s="8"/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8">
      <c r="A8" s="8"/>
      <c r="B8" s="8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8">
      <c r="A9" s="1"/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9"/>
      <c r="N9" s="9"/>
      <c r="O9" s="9"/>
      <c r="P9" s="9"/>
      <c r="Q9" s="9"/>
      <c r="R9" s="9"/>
    </row>
    <row r="10" spans="1:18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8">
      <c r="A11" s="1"/>
      <c r="B11" s="11" t="s">
        <v>13</v>
      </c>
      <c r="C11" s="11" t="s">
        <v>14</v>
      </c>
      <c r="D11" s="11" t="s">
        <v>14</v>
      </c>
      <c r="E11" s="11" t="s">
        <v>14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15</v>
      </c>
    </row>
    <row r="12" spans="1:18">
      <c r="A12" s="12" t="s">
        <v>16</v>
      </c>
      <c r="B12" s="13" t="s">
        <v>17</v>
      </c>
      <c r="C12" s="13" t="s">
        <v>18</v>
      </c>
      <c r="D12" s="13" t="s">
        <v>19</v>
      </c>
      <c r="E12" s="13" t="s">
        <v>20</v>
      </c>
      <c r="F12" s="13" t="s">
        <v>21</v>
      </c>
      <c r="G12" s="13" t="s">
        <v>22</v>
      </c>
      <c r="H12" s="13" t="s">
        <v>23</v>
      </c>
      <c r="I12" s="13" t="s">
        <v>24</v>
      </c>
      <c r="J12" s="13" t="s">
        <v>25</v>
      </c>
      <c r="K12" s="13" t="s">
        <v>26</v>
      </c>
      <c r="L12" s="14"/>
    </row>
    <row r="13" spans="1:18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8">
      <c r="A14" s="15">
        <v>1</v>
      </c>
      <c r="B14" s="16" t="s">
        <v>27</v>
      </c>
      <c r="C14" s="17">
        <v>142188.56</v>
      </c>
      <c r="D14" s="17"/>
      <c r="E14" s="17"/>
      <c r="F14" s="17"/>
      <c r="G14" s="17">
        <v>344972.17</v>
      </c>
      <c r="H14" s="17">
        <v>177705.88</v>
      </c>
      <c r="I14" s="18">
        <v>0</v>
      </c>
      <c r="J14" s="18">
        <v>0</v>
      </c>
      <c r="K14" s="18">
        <v>0</v>
      </c>
      <c r="L14" s="19">
        <f>SUM(C14:K14)</f>
        <v>664866.61</v>
      </c>
      <c r="M14" s="17"/>
    </row>
    <row r="15" spans="1:18">
      <c r="A15" s="15">
        <f>+A14+1</f>
        <v>2</v>
      </c>
      <c r="B15" s="16"/>
      <c r="C15" s="17"/>
      <c r="D15" s="17"/>
      <c r="E15" s="17"/>
      <c r="F15" s="17"/>
      <c r="G15" s="17"/>
      <c r="H15" s="17"/>
      <c r="I15" s="18"/>
      <c r="J15" s="18"/>
      <c r="K15" s="18"/>
      <c r="L15" s="19"/>
    </row>
    <row r="16" spans="1:18">
      <c r="A16" s="15">
        <f>+A15+1</f>
        <v>3</v>
      </c>
      <c r="B16" s="16" t="s">
        <v>28</v>
      </c>
      <c r="C16" s="17">
        <v>27677.18</v>
      </c>
      <c r="D16" s="17"/>
      <c r="E16" s="17"/>
      <c r="F16" s="17"/>
      <c r="G16" s="17">
        <v>243304.03</v>
      </c>
      <c r="H16" s="17">
        <v>166805.30000000002</v>
      </c>
      <c r="I16" s="20">
        <v>0</v>
      </c>
      <c r="J16" s="20">
        <v>0</v>
      </c>
      <c r="K16" s="17">
        <v>7375.36</v>
      </c>
      <c r="L16" s="19">
        <f>SUM(C16:K16)</f>
        <v>445161.87</v>
      </c>
    </row>
    <row r="17" spans="1:13">
      <c r="A17" s="15">
        <f t="shared" ref="A17:A52" si="0">+A16+1</f>
        <v>4</v>
      </c>
      <c r="B17" s="16"/>
      <c r="C17" s="17"/>
      <c r="D17" s="17"/>
      <c r="E17" s="17"/>
      <c r="F17" s="17"/>
      <c r="G17" s="17"/>
      <c r="H17" s="17"/>
      <c r="I17" s="18"/>
      <c r="J17" s="18"/>
      <c r="K17" s="18"/>
      <c r="L17" s="19"/>
    </row>
    <row r="18" spans="1:13">
      <c r="A18" s="15">
        <f>+A17+1</f>
        <v>5</v>
      </c>
      <c r="B18" s="16" t="s">
        <v>29</v>
      </c>
      <c r="C18" s="17">
        <v>1001.48</v>
      </c>
      <c r="D18" s="17"/>
      <c r="E18" s="17"/>
      <c r="F18" s="17"/>
      <c r="G18" s="17">
        <v>431.41000000000008</v>
      </c>
      <c r="H18" s="17">
        <v>19629.39</v>
      </c>
      <c r="I18" s="20">
        <v>0</v>
      </c>
      <c r="J18" s="20">
        <v>0</v>
      </c>
      <c r="K18" s="20">
        <v>0</v>
      </c>
      <c r="L18" s="19">
        <f>SUM(C18:K18)</f>
        <v>21062.28</v>
      </c>
    </row>
    <row r="19" spans="1:13">
      <c r="A19" s="15">
        <f t="shared" si="0"/>
        <v>6</v>
      </c>
      <c r="B19" s="16"/>
      <c r="C19" s="17"/>
      <c r="D19" s="17"/>
      <c r="E19" s="17"/>
      <c r="F19" s="17"/>
      <c r="G19" s="17"/>
      <c r="H19" s="17"/>
      <c r="I19" s="18"/>
      <c r="J19" s="18"/>
      <c r="K19" s="18"/>
      <c r="L19" s="19"/>
    </row>
    <row r="20" spans="1:13">
      <c r="A20" s="15">
        <f>+A19+1</f>
        <v>7</v>
      </c>
      <c r="B20" s="16" t="s">
        <v>30</v>
      </c>
      <c r="C20" s="17">
        <v>182377.81</v>
      </c>
      <c r="D20" s="17"/>
      <c r="E20" s="17"/>
      <c r="F20" s="17">
        <v>995935.07000000007</v>
      </c>
      <c r="G20" s="17">
        <v>170639.78</v>
      </c>
      <c r="H20" s="17">
        <v>274444.5</v>
      </c>
      <c r="I20" s="18">
        <v>0</v>
      </c>
      <c r="J20" s="18">
        <v>0</v>
      </c>
      <c r="K20" s="18">
        <v>0</v>
      </c>
      <c r="L20" s="19">
        <f>SUM(C20:K20)</f>
        <v>1623397.1600000001</v>
      </c>
      <c r="M20" s="17"/>
    </row>
    <row r="21" spans="1:13">
      <c r="A21" s="15">
        <f t="shared" si="0"/>
        <v>8</v>
      </c>
      <c r="B21" s="16"/>
      <c r="C21" s="17"/>
      <c r="D21" s="17"/>
      <c r="E21" s="17"/>
      <c r="F21" s="17"/>
      <c r="G21" s="17"/>
      <c r="H21" s="17"/>
      <c r="I21" s="18"/>
      <c r="J21" s="18"/>
      <c r="K21" s="18"/>
      <c r="L21" s="19"/>
    </row>
    <row r="22" spans="1:13">
      <c r="A22" s="15">
        <f>+A21+1</f>
        <v>9</v>
      </c>
      <c r="B22" s="16" t="s">
        <v>31</v>
      </c>
      <c r="C22" s="17">
        <v>281005.59000000003</v>
      </c>
      <c r="D22" s="17"/>
      <c r="E22" s="17"/>
      <c r="F22" s="17">
        <v>810758.55</v>
      </c>
      <c r="G22" s="17">
        <v>2617554.69</v>
      </c>
      <c r="H22" s="17">
        <v>1745566.2200000002</v>
      </c>
      <c r="I22" s="21">
        <v>0</v>
      </c>
      <c r="J22" s="21">
        <v>0</v>
      </c>
      <c r="K22" s="21">
        <v>0</v>
      </c>
      <c r="L22" s="22">
        <f>SUM(C22:K22)</f>
        <v>5454885.0500000007</v>
      </c>
      <c r="M22" s="17"/>
    </row>
    <row r="23" spans="1:13">
      <c r="A23" s="15">
        <f t="shared" si="0"/>
        <v>10</v>
      </c>
      <c r="B23" s="16"/>
      <c r="C23" s="17"/>
      <c r="D23" s="17"/>
      <c r="E23" s="17"/>
      <c r="F23" s="17"/>
      <c r="G23" s="17"/>
      <c r="H23" s="17"/>
      <c r="I23" s="18"/>
      <c r="J23" s="18"/>
      <c r="K23" s="18"/>
      <c r="L23" s="19"/>
    </row>
    <row r="24" spans="1:13">
      <c r="A24" s="15">
        <f t="shared" si="0"/>
        <v>11</v>
      </c>
      <c r="B24" s="16" t="s">
        <v>32</v>
      </c>
      <c r="C24" s="23">
        <v>49744.91</v>
      </c>
      <c r="D24" s="23"/>
      <c r="E24" s="23"/>
      <c r="F24" s="23"/>
      <c r="G24" s="23">
        <v>150859.34000000003</v>
      </c>
      <c r="H24" s="23">
        <v>242275.82</v>
      </c>
      <c r="I24" s="18">
        <v>0</v>
      </c>
      <c r="J24" s="18">
        <v>0</v>
      </c>
      <c r="K24" s="18">
        <v>5431.02</v>
      </c>
      <c r="L24" s="19">
        <f>SUM(C24:K24)</f>
        <v>448311.09000000008</v>
      </c>
      <c r="M24" s="17"/>
    </row>
    <row r="25" spans="1:13">
      <c r="A25" s="15">
        <f t="shared" si="0"/>
        <v>12</v>
      </c>
      <c r="B25" s="16"/>
      <c r="C25" s="23"/>
      <c r="D25" s="23"/>
      <c r="E25" s="23"/>
      <c r="F25" s="23"/>
      <c r="G25" s="23"/>
      <c r="H25" s="23"/>
      <c r="I25" s="18"/>
      <c r="J25" s="18"/>
      <c r="K25" s="18"/>
      <c r="L25" s="19"/>
      <c r="M25" s="17"/>
    </row>
    <row r="26" spans="1:13">
      <c r="A26" s="15">
        <f t="shared" si="0"/>
        <v>13</v>
      </c>
      <c r="B26" s="16" t="s">
        <v>33</v>
      </c>
      <c r="C26" s="23"/>
      <c r="D26" s="23"/>
      <c r="E26" s="23">
        <v>47068.899999999994</v>
      </c>
      <c r="F26" s="23"/>
      <c r="G26" s="23">
        <v>95483.49</v>
      </c>
      <c r="H26" s="23">
        <v>43830.920000000006</v>
      </c>
      <c r="I26" s="18">
        <v>0</v>
      </c>
      <c r="J26" s="18">
        <v>0</v>
      </c>
      <c r="K26" s="18">
        <v>0</v>
      </c>
      <c r="L26" s="19">
        <f>SUM(C26:K26)</f>
        <v>186383.31000000003</v>
      </c>
      <c r="M26" s="17"/>
    </row>
    <row r="27" spans="1:13">
      <c r="A27" s="15">
        <f t="shared" si="0"/>
        <v>14</v>
      </c>
      <c r="B27" s="16"/>
      <c r="C27" s="23"/>
      <c r="D27" s="23"/>
      <c r="E27" s="23"/>
      <c r="F27" s="23"/>
      <c r="G27" s="23"/>
      <c r="H27" s="23"/>
      <c r="I27" s="18"/>
      <c r="J27" s="18"/>
      <c r="K27" s="18"/>
      <c r="L27" s="19"/>
      <c r="M27" s="17"/>
    </row>
    <row r="28" spans="1:13">
      <c r="A28" s="15">
        <f t="shared" si="0"/>
        <v>15</v>
      </c>
      <c r="B28" s="16" t="s">
        <v>34</v>
      </c>
      <c r="C28" s="23"/>
      <c r="D28" s="23"/>
      <c r="E28" s="23">
        <v>54540.44999999999</v>
      </c>
      <c r="F28" s="23"/>
      <c r="G28" s="23"/>
      <c r="H28" s="23"/>
      <c r="I28" s="18">
        <v>0</v>
      </c>
      <c r="J28" s="18">
        <v>0</v>
      </c>
      <c r="K28" s="18">
        <v>0</v>
      </c>
      <c r="L28" s="19">
        <f t="shared" ref="L28" si="1">SUM(C28:K28)</f>
        <v>54540.44999999999</v>
      </c>
      <c r="M28" s="17"/>
    </row>
    <row r="29" spans="1:13">
      <c r="A29" s="15">
        <f t="shared" si="0"/>
        <v>16</v>
      </c>
      <c r="B29" s="16"/>
      <c r="C29" s="23"/>
      <c r="D29" s="23"/>
      <c r="E29" s="23"/>
      <c r="F29" s="23"/>
      <c r="G29" s="23"/>
      <c r="H29" s="23"/>
      <c r="I29" s="18"/>
      <c r="J29" s="18"/>
      <c r="K29" s="18"/>
      <c r="L29" s="19"/>
      <c r="M29" s="17"/>
    </row>
    <row r="30" spans="1:13">
      <c r="A30" s="15">
        <f t="shared" si="0"/>
        <v>17</v>
      </c>
      <c r="B30" s="16" t="s">
        <v>35</v>
      </c>
      <c r="C30" s="23"/>
      <c r="D30" s="23"/>
      <c r="E30" s="23"/>
      <c r="F30" s="23"/>
      <c r="G30" s="23">
        <v>139923.25</v>
      </c>
      <c r="H30" s="23">
        <v>100689.2</v>
      </c>
      <c r="I30" s="18">
        <v>0</v>
      </c>
      <c r="J30" s="18">
        <v>0</v>
      </c>
      <c r="K30" s="18">
        <v>0</v>
      </c>
      <c r="L30" s="19">
        <f>SUM(C30:K30)</f>
        <v>240612.45</v>
      </c>
      <c r="M30" s="17"/>
    </row>
    <row r="31" spans="1:13">
      <c r="A31" s="15">
        <f t="shared" si="0"/>
        <v>18</v>
      </c>
      <c r="B31" s="16"/>
      <c r="C31" s="23"/>
      <c r="D31" s="23"/>
      <c r="E31" s="23"/>
      <c r="F31" s="23"/>
      <c r="G31" s="23"/>
      <c r="H31" s="23"/>
      <c r="I31" s="18"/>
      <c r="J31" s="18"/>
      <c r="K31" s="18"/>
      <c r="L31" s="19"/>
      <c r="M31" s="17"/>
    </row>
    <row r="32" spans="1:13">
      <c r="A32" s="15">
        <f t="shared" si="0"/>
        <v>19</v>
      </c>
      <c r="B32" s="16" t="s">
        <v>36</v>
      </c>
      <c r="C32" s="23"/>
      <c r="D32" s="17"/>
      <c r="E32" s="23"/>
      <c r="F32" s="23"/>
      <c r="G32" s="23"/>
      <c r="H32" s="23">
        <v>9857.0399999999991</v>
      </c>
      <c r="I32" s="18">
        <v>0</v>
      </c>
      <c r="J32" s="18">
        <v>0</v>
      </c>
      <c r="K32" s="18">
        <v>0</v>
      </c>
      <c r="L32" s="19">
        <f>SUM(C32:K32)</f>
        <v>9857.0399999999991</v>
      </c>
      <c r="M32" s="17"/>
    </row>
    <row r="33" spans="1:13">
      <c r="A33" s="15">
        <f t="shared" si="0"/>
        <v>20</v>
      </c>
      <c r="B33" s="16"/>
      <c r="C33" s="23"/>
      <c r="D33" s="17"/>
      <c r="E33" s="23"/>
      <c r="F33" s="23"/>
      <c r="G33" s="23"/>
      <c r="H33" s="23"/>
      <c r="I33" s="18"/>
      <c r="J33" s="18"/>
      <c r="K33" s="18"/>
      <c r="L33" s="19"/>
      <c r="M33" s="17"/>
    </row>
    <row r="34" spans="1:13">
      <c r="A34" s="15">
        <f t="shared" si="0"/>
        <v>21</v>
      </c>
      <c r="B34" s="16" t="s">
        <v>37</v>
      </c>
      <c r="C34" s="23"/>
      <c r="D34" s="23">
        <v>480.63</v>
      </c>
      <c r="E34" s="23">
        <v>103723.92000000007</v>
      </c>
      <c r="F34" s="23"/>
      <c r="G34" s="23"/>
      <c r="H34" s="23">
        <v>229867.19999999998</v>
      </c>
      <c r="I34" s="18">
        <v>0</v>
      </c>
      <c r="J34" s="18">
        <v>0</v>
      </c>
      <c r="K34" s="18">
        <v>0</v>
      </c>
      <c r="L34" s="19">
        <f>SUM(C34:K34)</f>
        <v>334071.75000000006</v>
      </c>
      <c r="M34" s="17"/>
    </row>
    <row r="35" spans="1:13">
      <c r="A35" s="15">
        <f t="shared" si="0"/>
        <v>22</v>
      </c>
      <c r="B35" s="16"/>
      <c r="C35" s="23"/>
      <c r="D35" s="23"/>
      <c r="E35" s="23"/>
      <c r="F35" s="23"/>
      <c r="G35" s="23"/>
      <c r="H35" s="23"/>
      <c r="I35" s="18"/>
      <c r="J35" s="18"/>
      <c r="K35" s="18"/>
      <c r="L35" s="19"/>
      <c r="M35" s="17"/>
    </row>
    <row r="36" spans="1:13">
      <c r="A36" s="15">
        <f t="shared" si="0"/>
        <v>23</v>
      </c>
      <c r="B36" s="16" t="s">
        <v>38</v>
      </c>
      <c r="C36" s="23"/>
      <c r="D36" s="23"/>
      <c r="E36" s="23"/>
      <c r="F36" s="23"/>
      <c r="G36" s="23">
        <v>1209.5400000000002</v>
      </c>
      <c r="H36" s="23">
        <v>19357.849999999995</v>
      </c>
      <c r="I36" s="18">
        <v>0</v>
      </c>
      <c r="J36" s="18">
        <v>0</v>
      </c>
      <c r="K36" s="18">
        <v>0</v>
      </c>
      <c r="L36" s="19">
        <f>SUM(C36:K36)</f>
        <v>20567.389999999996</v>
      </c>
      <c r="M36" s="17"/>
    </row>
    <row r="37" spans="1:13">
      <c r="A37" s="15">
        <f t="shared" si="0"/>
        <v>24</v>
      </c>
      <c r="B37" s="16"/>
      <c r="C37" s="23"/>
      <c r="D37" s="23"/>
      <c r="E37" s="23"/>
      <c r="F37" s="23"/>
      <c r="G37" s="23"/>
      <c r="H37" s="23"/>
      <c r="I37" s="18"/>
      <c r="J37" s="18"/>
      <c r="K37" s="18"/>
      <c r="L37" s="19"/>
      <c r="M37" s="17"/>
    </row>
    <row r="38" spans="1:13">
      <c r="A38" s="15">
        <f t="shared" si="0"/>
        <v>25</v>
      </c>
      <c r="B38" s="16" t="s">
        <v>39</v>
      </c>
      <c r="C38" s="23">
        <v>3905.14</v>
      </c>
      <c r="D38" s="23"/>
      <c r="E38" s="23"/>
      <c r="F38" s="23"/>
      <c r="G38" s="23">
        <v>97596.43</v>
      </c>
      <c r="H38" s="23">
        <v>64942.789999999994</v>
      </c>
      <c r="I38" s="18">
        <v>0</v>
      </c>
      <c r="J38" s="18">
        <v>0</v>
      </c>
      <c r="K38" s="18">
        <v>0</v>
      </c>
      <c r="L38" s="19">
        <f>SUM(C38:K38)</f>
        <v>166444.35999999999</v>
      </c>
      <c r="M38" s="17"/>
    </row>
    <row r="39" spans="1:13">
      <c r="A39" s="15">
        <f t="shared" si="0"/>
        <v>26</v>
      </c>
      <c r="B39" s="16"/>
      <c r="C39" s="23"/>
      <c r="D39" s="23"/>
      <c r="E39" s="23"/>
      <c r="F39" s="23"/>
      <c r="G39" s="23"/>
      <c r="H39" s="23"/>
      <c r="I39" s="18"/>
      <c r="J39" s="18"/>
      <c r="K39" s="18"/>
      <c r="L39" s="19"/>
      <c r="M39" s="17"/>
    </row>
    <row r="40" spans="1:13">
      <c r="A40" s="15">
        <f t="shared" si="0"/>
        <v>27</v>
      </c>
      <c r="B40" s="16" t="s">
        <v>40</v>
      </c>
      <c r="C40" s="23"/>
      <c r="D40" s="23"/>
      <c r="E40" s="23"/>
      <c r="F40" s="23"/>
      <c r="G40" s="23">
        <v>58035.81</v>
      </c>
      <c r="H40" s="23">
        <v>21278.010000000002</v>
      </c>
      <c r="I40" s="18">
        <v>0</v>
      </c>
      <c r="J40" s="18">
        <v>0</v>
      </c>
      <c r="K40" s="18">
        <v>0</v>
      </c>
      <c r="L40" s="19">
        <f>SUM(C40:K40)</f>
        <v>79313.820000000007</v>
      </c>
      <c r="M40" s="17"/>
    </row>
    <row r="41" spans="1:13">
      <c r="A41" s="15">
        <f t="shared" si="0"/>
        <v>28</v>
      </c>
      <c r="B41" s="16"/>
      <c r="C41" s="23"/>
      <c r="D41" s="23"/>
      <c r="E41" s="23"/>
      <c r="F41" s="23"/>
      <c r="G41" s="23"/>
      <c r="H41" s="23"/>
      <c r="I41" s="18"/>
      <c r="J41" s="18"/>
      <c r="K41" s="18"/>
      <c r="L41" s="19"/>
      <c r="M41" s="17"/>
    </row>
    <row r="42" spans="1:13">
      <c r="A42" s="15">
        <f t="shared" si="0"/>
        <v>29</v>
      </c>
      <c r="B42" s="16" t="s">
        <v>41</v>
      </c>
      <c r="C42" s="23"/>
      <c r="D42" s="23"/>
      <c r="E42" s="23"/>
      <c r="F42" s="23">
        <v>23160.53</v>
      </c>
      <c r="G42" s="23">
        <v>8660.9</v>
      </c>
      <c r="H42" s="23">
        <v>14562.75</v>
      </c>
      <c r="I42" s="18">
        <v>0</v>
      </c>
      <c r="J42" s="18">
        <v>0</v>
      </c>
      <c r="K42" s="18">
        <v>0</v>
      </c>
      <c r="L42" s="19">
        <f>SUM(C42:K42)</f>
        <v>46384.18</v>
      </c>
      <c r="M42" s="17"/>
    </row>
    <row r="43" spans="1:13">
      <c r="A43" s="15">
        <f t="shared" si="0"/>
        <v>30</v>
      </c>
      <c r="B43" s="16"/>
      <c r="C43" s="23"/>
      <c r="D43" s="23"/>
      <c r="E43" s="23"/>
      <c r="F43" s="23"/>
      <c r="G43" s="23"/>
      <c r="H43" s="23"/>
      <c r="I43" s="18"/>
      <c r="J43" s="18"/>
      <c r="K43" s="18"/>
      <c r="L43" s="19"/>
      <c r="M43" s="17"/>
    </row>
    <row r="44" spans="1:13">
      <c r="A44" s="15">
        <f t="shared" si="0"/>
        <v>31</v>
      </c>
      <c r="B44" s="16" t="s">
        <v>42</v>
      </c>
      <c r="C44" s="23"/>
      <c r="D44" s="23"/>
      <c r="E44" s="23">
        <v>40998.990000000013</v>
      </c>
      <c r="F44" s="23"/>
      <c r="G44" s="23"/>
      <c r="H44" s="23"/>
      <c r="I44" s="18">
        <v>0</v>
      </c>
      <c r="J44" s="18">
        <v>0</v>
      </c>
      <c r="K44" s="18">
        <v>0</v>
      </c>
      <c r="L44" s="19">
        <f>SUM(C44:K44)</f>
        <v>40998.990000000013</v>
      </c>
      <c r="M44" s="17"/>
    </row>
    <row r="45" spans="1:13">
      <c r="A45" s="15">
        <f t="shared" si="0"/>
        <v>32</v>
      </c>
      <c r="B45" s="16"/>
      <c r="C45" s="23"/>
      <c r="D45" s="23"/>
      <c r="E45" s="23"/>
      <c r="F45" s="23"/>
      <c r="G45" s="23"/>
      <c r="H45" s="23"/>
      <c r="I45" s="18"/>
      <c r="J45" s="18"/>
      <c r="K45" s="18"/>
      <c r="L45" s="19"/>
      <c r="M45" s="17"/>
    </row>
    <row r="46" spans="1:13">
      <c r="A46" s="15">
        <f t="shared" si="0"/>
        <v>33</v>
      </c>
      <c r="B46" s="16" t="s">
        <v>43</v>
      </c>
      <c r="C46" s="24"/>
      <c r="D46" s="24"/>
      <c r="E46" s="24">
        <v>41623.759999999915</v>
      </c>
      <c r="F46" s="24"/>
      <c r="G46" s="24"/>
      <c r="H46" s="24"/>
      <c r="I46" s="25">
        <v>0</v>
      </c>
      <c r="J46" s="25">
        <v>0</v>
      </c>
      <c r="K46" s="25">
        <v>0</v>
      </c>
      <c r="L46" s="26">
        <f>SUM(C46:K46)</f>
        <v>41623.759999999915</v>
      </c>
      <c r="M46" s="17"/>
    </row>
    <row r="47" spans="1:13">
      <c r="A47" s="15">
        <f t="shared" si="0"/>
        <v>34</v>
      </c>
      <c r="B47" s="16"/>
      <c r="C47" s="18"/>
      <c r="D47" s="18"/>
      <c r="E47" s="18"/>
      <c r="F47" s="18"/>
      <c r="G47" s="18"/>
      <c r="H47" s="18"/>
      <c r="I47" s="18"/>
      <c r="J47" s="18"/>
      <c r="K47" s="18"/>
      <c r="L47" s="19"/>
      <c r="M47" s="17"/>
    </row>
    <row r="48" spans="1:13" s="29" customFormat="1">
      <c r="A48" s="15">
        <f t="shared" si="0"/>
        <v>35</v>
      </c>
      <c r="B48" s="27" t="s">
        <v>44</v>
      </c>
      <c r="C48" s="25">
        <f t="shared" ref="C48:K48" si="2">SUM(C14:C47)</f>
        <v>687900.67000000016</v>
      </c>
      <c r="D48" s="25">
        <f t="shared" si="2"/>
        <v>480.63</v>
      </c>
      <c r="E48" s="25">
        <f t="shared" si="2"/>
        <v>287956.01999999996</v>
      </c>
      <c r="F48" s="25">
        <f t="shared" si="2"/>
        <v>1829854.1500000001</v>
      </c>
      <c r="G48" s="25">
        <f t="shared" si="2"/>
        <v>3928670.8400000003</v>
      </c>
      <c r="H48" s="25">
        <f t="shared" si="2"/>
        <v>3130812.87</v>
      </c>
      <c r="I48" s="25">
        <f t="shared" si="2"/>
        <v>0</v>
      </c>
      <c r="J48" s="25">
        <f t="shared" si="2"/>
        <v>0</v>
      </c>
      <c r="K48" s="25">
        <f t="shared" si="2"/>
        <v>12806.380000000001</v>
      </c>
      <c r="L48" s="26">
        <f>SUM(C48:K48)</f>
        <v>9878481.5600000005</v>
      </c>
      <c r="M48" s="28"/>
    </row>
    <row r="49" spans="1:13">
      <c r="A49" s="15">
        <f t="shared" si="0"/>
        <v>36</v>
      </c>
      <c r="B49" s="3"/>
      <c r="C49" s="18"/>
      <c r="D49" s="18"/>
      <c r="E49" s="18"/>
      <c r="F49" s="18"/>
      <c r="G49" s="18"/>
      <c r="H49" s="18"/>
      <c r="I49" s="18"/>
      <c r="J49" s="18"/>
      <c r="K49" s="18"/>
      <c r="L49" s="30"/>
      <c r="M49" s="17"/>
    </row>
    <row r="50" spans="1:13">
      <c r="A50" s="15">
        <f t="shared" si="0"/>
        <v>37</v>
      </c>
      <c r="B50" s="16" t="s">
        <v>45</v>
      </c>
      <c r="C50" s="31">
        <v>24908.050000000003</v>
      </c>
      <c r="D50" s="31">
        <v>0</v>
      </c>
      <c r="E50" s="31">
        <v>0</v>
      </c>
      <c r="F50" s="31">
        <v>0</v>
      </c>
      <c r="G50" s="31">
        <v>214552.46000000002</v>
      </c>
      <c r="H50" s="31">
        <v>104409.86</v>
      </c>
      <c r="I50" s="31">
        <v>0</v>
      </c>
      <c r="J50" s="31">
        <v>0</v>
      </c>
      <c r="K50" s="31">
        <v>0</v>
      </c>
      <c r="L50" s="32">
        <f>SUM(C50:K50)</f>
        <v>343870.37</v>
      </c>
      <c r="M50" s="17"/>
    </row>
    <row r="51" spans="1:13" ht="13.5" thickBot="1">
      <c r="A51" s="15">
        <f t="shared" si="0"/>
        <v>38</v>
      </c>
      <c r="B51" s="3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17"/>
    </row>
    <row r="52" spans="1:13" ht="14.25" thickTop="1" thickBot="1">
      <c r="A52" s="15">
        <f t="shared" si="0"/>
        <v>39</v>
      </c>
      <c r="B52" s="35" t="s">
        <v>46</v>
      </c>
      <c r="C52" s="36">
        <f t="shared" ref="C52:K52" si="3">+C48+C50</f>
        <v>712808.7200000002</v>
      </c>
      <c r="D52" s="36">
        <f t="shared" si="3"/>
        <v>480.63</v>
      </c>
      <c r="E52" s="36">
        <f t="shared" si="3"/>
        <v>287956.01999999996</v>
      </c>
      <c r="F52" s="36">
        <f t="shared" si="3"/>
        <v>1829854.1500000001</v>
      </c>
      <c r="G52" s="36">
        <f t="shared" si="3"/>
        <v>4143223.3000000003</v>
      </c>
      <c r="H52" s="36">
        <f t="shared" si="3"/>
        <v>3235222.73</v>
      </c>
      <c r="I52" s="36">
        <f t="shared" si="3"/>
        <v>0</v>
      </c>
      <c r="J52" s="36">
        <f t="shared" si="3"/>
        <v>0</v>
      </c>
      <c r="K52" s="36">
        <f t="shared" si="3"/>
        <v>12806.380000000001</v>
      </c>
      <c r="L52" s="37">
        <f>SUM(C52:K52)</f>
        <v>10222351.930000002</v>
      </c>
      <c r="M52" s="17"/>
    </row>
    <row r="53" spans="1:13" ht="13.5" thickTop="1"/>
  </sheetData>
  <printOptions horizontalCentered="1"/>
  <pageMargins left="0.25" right="0.25" top="0.35" bottom="0.35" header="0.4" footer="0.25"/>
  <pageSetup scale="65" orientation="landscape" r:id="rId1"/>
  <headerFooter alignWithMargins="0">
    <oddFooter>&amp;LExhibit RMP___(CCP-3)&amp;CTAB 5 - Page  27&amp;RCOS UT May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27</vt:lpstr>
      <vt:lpstr>page140</vt:lpstr>
      <vt:lpstr>'Page 27'!Print_Titles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P15223</dc:creator>
  <cp:lastModifiedBy>Melissa Robyn Paschal</cp:lastModifiedBy>
  <dcterms:created xsi:type="dcterms:W3CDTF">2012-02-27T21:36:21Z</dcterms:created>
  <dcterms:modified xsi:type="dcterms:W3CDTF">2012-02-29T17:47:07Z</dcterms:modified>
</cp:coreProperties>
</file>