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30" windowWidth="11100" windowHeight="6090"/>
  </bookViews>
  <sheets>
    <sheet name="DPU Exhibit 7.4.1 Dir-Rev Req" sheetId="8" r:id="rId1"/>
  </sheets>
  <definedNames>
    <definedName name="_xlnm.Print_Area" localSheetId="0">'DPU Exhibit 7.4.1 Dir-Rev Req'!$A$1:$F$60</definedName>
  </definedNames>
  <calcPr calcId="125725"/>
</workbook>
</file>

<file path=xl/calcChain.xml><?xml version="1.0" encoding="utf-8"?>
<calcChain xmlns="http://schemas.openxmlformats.org/spreadsheetml/2006/main">
  <c r="F10" i="8"/>
  <c r="C10"/>
  <c r="F59"/>
  <c r="F56"/>
  <c r="F54"/>
  <c r="F49"/>
  <c r="F47" l="1"/>
  <c r="D47"/>
  <c r="F42"/>
  <c r="D42"/>
  <c r="F27"/>
  <c r="D27"/>
</calcChain>
</file>

<file path=xl/sharedStrings.xml><?xml version="1.0" encoding="utf-8"?>
<sst xmlns="http://schemas.openxmlformats.org/spreadsheetml/2006/main" count="48" uniqueCount="38">
  <si>
    <t>TOTAL</t>
  </si>
  <si>
    <t>UTAH</t>
  </si>
  <si>
    <t>COMPANY</t>
  </si>
  <si>
    <t>FACTOR</t>
  </si>
  <si>
    <t>FACTOR %</t>
  </si>
  <si>
    <t>ALLOCATED</t>
  </si>
  <si>
    <t>Adjustment to Expense:</t>
  </si>
  <si>
    <t>PACIFICORP</t>
  </si>
  <si>
    <t>ACCT</t>
  </si>
  <si>
    <t>Description:</t>
  </si>
  <si>
    <t>Utah Results of Operations June 2011</t>
  </si>
  <si>
    <t>Docket No. 11-035-200</t>
  </si>
  <si>
    <t>and future test year May 2013</t>
  </si>
  <si>
    <t xml:space="preserve">Witness: Clair Oman  </t>
  </si>
  <si>
    <t>SO</t>
  </si>
  <si>
    <t>Total</t>
  </si>
  <si>
    <t xml:space="preserve">% </t>
  </si>
  <si>
    <t>Amount</t>
  </si>
  <si>
    <t>Influence</t>
  </si>
  <si>
    <t>Legislation</t>
  </si>
  <si>
    <t>% of total dues used ot influence legislation</t>
  </si>
  <si>
    <t>Total Dues for both years</t>
  </si>
  <si>
    <t>Total Adjustment</t>
  </si>
  <si>
    <t xml:space="preserve">2010 Regular Activity of Edison Electric Institute  </t>
  </si>
  <si>
    <t>2010 Industry Issues</t>
  </si>
  <si>
    <t>2010 Mutual Assistance Program</t>
  </si>
  <si>
    <t>2010 Contribution to the Thomas Alva Edison Foundation</t>
  </si>
  <si>
    <t xml:space="preserve">2011 Regular Aactivitis of Edison Electric Institute  </t>
  </si>
  <si>
    <t>2011 Industry Issues</t>
  </si>
  <si>
    <t>2011 Mutual Assistance Program</t>
  </si>
  <si>
    <t>2011 Contribution to the Thomas Alva Edison Foundation</t>
  </si>
  <si>
    <t>Escalation of expense  4.17%</t>
  </si>
  <si>
    <t>To remove Edison Electric Institute (EEI) dues that are estimated by  EEI to be associated with lobbying efforts</t>
  </si>
  <si>
    <t>and are therefore viewed by the DPU as a below the line expense.</t>
  </si>
  <si>
    <t xml:space="preserve">% of Total Dues used by EEI for lobbying purposes or to influence legilation </t>
  </si>
  <si>
    <t>Total dues paid by Pacific Corp and included in base year</t>
  </si>
  <si>
    <t>% of Pacific Corp paid dues for lobbying purposes</t>
  </si>
  <si>
    <t>DPU Exhibit No. 7.4.1 Dir-Rev Req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</si>
</sst>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  <numFmt numFmtId="166" formatCode="0.0000%"/>
    <numFmt numFmtId="167" formatCode="0.00000%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7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164" fontId="4" fillId="0" borderId="0" xfId="1" applyNumberFormat="1"/>
    <xf numFmtId="165" fontId="4" fillId="0" borderId="0" xfId="2" applyNumberForma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164" fontId="4" fillId="0" borderId="0" xfId="1" applyNumberFormat="1" applyBorder="1"/>
    <xf numFmtId="41" fontId="0" fillId="0" borderId="0" xfId="0" applyNumberFormat="1"/>
    <xf numFmtId="0" fontId="6" fillId="0" borderId="1" xfId="0" applyFont="1" applyBorder="1"/>
    <xf numFmtId="0" fontId="6" fillId="0" borderId="4" xfId="0" applyFont="1" applyBorder="1"/>
    <xf numFmtId="0" fontId="6" fillId="0" borderId="0" xfId="0" applyFont="1" applyAlignment="1">
      <alignment horizontal="center"/>
    </xf>
    <xf numFmtId="166" fontId="0" fillId="0" borderId="0" xfId="2" applyNumberFormat="1" applyFont="1"/>
    <xf numFmtId="167" fontId="4" fillId="0" borderId="0" xfId="2" applyNumberFormat="1"/>
    <xf numFmtId="0" fontId="3" fillId="0" borderId="0" xfId="3"/>
    <xf numFmtId="0" fontId="3" fillId="0" borderId="0" xfId="3" applyAlignment="1">
      <alignment horizontal="center"/>
    </xf>
    <xf numFmtId="0" fontId="3" fillId="0" borderId="7" xfId="3" applyBorder="1" applyAlignment="1">
      <alignment horizontal="center"/>
    </xf>
    <xf numFmtId="44" fontId="3" fillId="0" borderId="0" xfId="4" applyFont="1"/>
    <xf numFmtId="10" fontId="3" fillId="0" borderId="0" xfId="5" applyNumberFormat="1" applyFont="1"/>
    <xf numFmtId="44" fontId="3" fillId="0" borderId="0" xfId="3" applyNumberFormat="1"/>
    <xf numFmtId="0" fontId="5" fillId="0" borderId="7" xfId="0" applyFont="1" applyBorder="1"/>
    <xf numFmtId="0" fontId="1" fillId="0" borderId="0" xfId="3" applyFont="1"/>
    <xf numFmtId="10" fontId="3" fillId="0" borderId="0" xfId="2" applyNumberFormat="1" applyFont="1"/>
  </cellXfs>
  <cellStyles count="10">
    <cellStyle name="Currency" xfId="1" builtinId="4"/>
    <cellStyle name="Currency 2" xfId="4"/>
    <cellStyle name="Normal" xfId="0" builtinId="0"/>
    <cellStyle name="Normal 2" xfId="3"/>
    <cellStyle name="Normal 2 2" xfId="6"/>
    <cellStyle name="Normal 2 3" xfId="9"/>
    <cellStyle name="Normal 5 3 3" xfId="8"/>
    <cellStyle name="Normal 8" xfId="7"/>
    <cellStyle name="Percent" xfId="2" builtinId="5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zoomScaleNormal="100" workbookViewId="0">
      <selection activeCell="I13" sqref="I13"/>
    </sheetView>
  </sheetViews>
  <sheetFormatPr defaultRowHeight="12.75"/>
  <cols>
    <col min="1" max="1" width="28" bestFit="1" customWidth="1"/>
    <col min="2" max="2" width="8.42578125" customWidth="1"/>
    <col min="3" max="3" width="15.7109375" customWidth="1"/>
    <col min="4" max="4" width="13.85546875" style="3" customWidth="1"/>
    <col min="5" max="5" width="10.7109375" bestFit="1" customWidth="1"/>
    <col min="6" max="6" width="15.7109375" customWidth="1"/>
    <col min="8" max="8" width="10.85546875" customWidth="1"/>
  </cols>
  <sheetData>
    <row r="1" spans="1:6">
      <c r="A1" s="2" t="s">
        <v>7</v>
      </c>
      <c r="D1" s="2" t="s">
        <v>11</v>
      </c>
    </row>
    <row r="2" spans="1:6">
      <c r="A2" s="2" t="s">
        <v>10</v>
      </c>
      <c r="D2" s="2" t="s">
        <v>37</v>
      </c>
    </row>
    <row r="3" spans="1:6">
      <c r="A3" s="2" t="s">
        <v>12</v>
      </c>
      <c r="D3" s="2" t="s">
        <v>13</v>
      </c>
    </row>
    <row r="8" spans="1:6">
      <c r="B8" s="1"/>
      <c r="C8" s="1" t="s">
        <v>0</v>
      </c>
      <c r="D8" s="1"/>
      <c r="E8" s="1"/>
      <c r="F8" s="1" t="s">
        <v>1</v>
      </c>
    </row>
    <row r="9" spans="1:6">
      <c r="B9" s="1" t="s">
        <v>8</v>
      </c>
      <c r="C9" s="1" t="s">
        <v>2</v>
      </c>
      <c r="D9" s="1" t="s">
        <v>3</v>
      </c>
      <c r="E9" s="1" t="s">
        <v>4</v>
      </c>
      <c r="F9" s="1" t="s">
        <v>5</v>
      </c>
    </row>
    <row r="10" spans="1:6">
      <c r="A10" s="2" t="s">
        <v>6</v>
      </c>
      <c r="B10">
        <v>930</v>
      </c>
      <c r="C10" s="17">
        <f>-F59</f>
        <v>-138094.56817990658</v>
      </c>
      <c r="D10" s="20" t="s">
        <v>14</v>
      </c>
      <c r="E10" s="21">
        <v>0.42853599999999997</v>
      </c>
      <c r="F10" s="17">
        <f>C10*E10</f>
        <v>-59178.493869544443</v>
      </c>
    </row>
    <row r="11" spans="1:6">
      <c r="C11" s="4"/>
      <c r="E11" s="22"/>
      <c r="F11" s="4"/>
    </row>
    <row r="12" spans="1:6">
      <c r="C12" s="4"/>
      <c r="E12" s="5"/>
      <c r="F12" s="16"/>
    </row>
    <row r="13" spans="1:6">
      <c r="A13" s="29" t="s">
        <v>9</v>
      </c>
    </row>
    <row r="14" spans="1:6">
      <c r="A14" s="18" t="s">
        <v>32</v>
      </c>
      <c r="B14" s="6"/>
      <c r="C14" s="6"/>
      <c r="D14" s="7"/>
      <c r="E14" s="6"/>
      <c r="F14" s="8"/>
    </row>
    <row r="15" spans="1:6">
      <c r="A15" s="19" t="s">
        <v>33</v>
      </c>
      <c r="B15" s="9"/>
      <c r="C15" s="9"/>
      <c r="D15" s="10"/>
      <c r="E15" s="9"/>
      <c r="F15" s="11"/>
    </row>
    <row r="16" spans="1:6">
      <c r="A16" s="19"/>
      <c r="B16" s="9"/>
      <c r="C16" s="9"/>
      <c r="D16" s="10"/>
      <c r="E16" s="9"/>
      <c r="F16" s="11"/>
    </row>
    <row r="17" spans="1:6">
      <c r="A17" s="12"/>
      <c r="B17" s="13"/>
      <c r="C17" s="13"/>
      <c r="D17" s="14"/>
      <c r="E17" s="13"/>
      <c r="F17" s="15"/>
    </row>
    <row r="19" spans="1:6" ht="15">
      <c r="A19" s="23"/>
      <c r="B19" s="23"/>
      <c r="C19" s="23"/>
      <c r="D19" s="23"/>
      <c r="E19" s="24" t="s">
        <v>16</v>
      </c>
      <c r="F19" s="24" t="s">
        <v>17</v>
      </c>
    </row>
    <row r="20" spans="1:6" ht="15">
      <c r="A20" s="23"/>
      <c r="B20" s="23"/>
      <c r="C20" s="23"/>
      <c r="D20" s="23"/>
      <c r="E20" s="24" t="s">
        <v>18</v>
      </c>
      <c r="F20" s="24" t="s">
        <v>18</v>
      </c>
    </row>
    <row r="21" spans="1:6" ht="15">
      <c r="A21" s="23"/>
      <c r="B21" s="23"/>
      <c r="C21" s="23"/>
      <c r="D21" s="25">
        <v>2010</v>
      </c>
      <c r="E21" s="25" t="s">
        <v>19</v>
      </c>
      <c r="F21" s="25" t="s">
        <v>19</v>
      </c>
    </row>
    <row r="22" spans="1:6" ht="15">
      <c r="A22" s="23" t="s">
        <v>23</v>
      </c>
      <c r="C22" s="23"/>
      <c r="D22" s="26">
        <v>1163713</v>
      </c>
      <c r="E22" s="27">
        <v>0.16</v>
      </c>
      <c r="F22" s="28">
        <v>186194.08000000002</v>
      </c>
    </row>
    <row r="23" spans="1:6" ht="15">
      <c r="A23" s="23" t="s">
        <v>24</v>
      </c>
      <c r="C23" s="23"/>
      <c r="D23" s="26">
        <v>116371</v>
      </c>
      <c r="E23" s="27">
        <v>0.35</v>
      </c>
      <c r="F23" s="28">
        <v>40729.85</v>
      </c>
    </row>
    <row r="24" spans="1:6" ht="15">
      <c r="A24" s="23" t="s">
        <v>25</v>
      </c>
      <c r="C24" s="23"/>
      <c r="D24" s="26">
        <v>5000</v>
      </c>
      <c r="E24" s="27">
        <v>0</v>
      </c>
      <c r="F24" s="23"/>
    </row>
    <row r="25" spans="1:6" ht="15">
      <c r="A25" s="23" t="s">
        <v>26</v>
      </c>
      <c r="C25" s="23"/>
      <c r="D25" s="26">
        <v>30000</v>
      </c>
      <c r="E25" s="27">
        <v>0</v>
      </c>
      <c r="F25" s="23"/>
    </row>
    <row r="26" spans="1:6" ht="15">
      <c r="A26" s="23"/>
      <c r="C26" s="23"/>
      <c r="D26" s="26"/>
      <c r="E26" s="23"/>
      <c r="F26" s="23"/>
    </row>
    <row r="27" spans="1:6" ht="15">
      <c r="A27" s="23" t="s">
        <v>15</v>
      </c>
      <c r="C27" s="23"/>
      <c r="D27" s="26">
        <f>SUM(D22:D25)</f>
        <v>1315084</v>
      </c>
      <c r="E27" s="23"/>
      <c r="F27" s="26">
        <f>SUM(F22:F25)</f>
        <v>226923.93000000002</v>
      </c>
    </row>
    <row r="28" spans="1:6" ht="15">
      <c r="A28" s="23" t="s">
        <v>20</v>
      </c>
      <c r="C28" s="23"/>
      <c r="D28" s="26"/>
      <c r="E28" s="23"/>
      <c r="F28" s="27">
        <v>0.16332712434224403</v>
      </c>
    </row>
    <row r="29" spans="1:6" ht="15">
      <c r="A29" s="23"/>
      <c r="B29" s="23"/>
      <c r="C29" s="23"/>
      <c r="D29" s="26"/>
      <c r="E29" s="23"/>
      <c r="F29" s="23"/>
    </row>
    <row r="30" spans="1:6">
      <c r="D30"/>
    </row>
    <row r="31" spans="1:6">
      <c r="D31"/>
    </row>
    <row r="32" spans="1:6">
      <c r="D32"/>
    </row>
    <row r="33" spans="1:6">
      <c r="D33"/>
    </row>
    <row r="34" spans="1:6" ht="15">
      <c r="A34" s="23"/>
      <c r="B34" s="23"/>
      <c r="C34" s="23"/>
      <c r="D34" s="23"/>
      <c r="E34" s="24" t="s">
        <v>16</v>
      </c>
      <c r="F34" s="24" t="s">
        <v>17</v>
      </c>
    </row>
    <row r="35" spans="1:6" ht="15">
      <c r="A35" s="23"/>
      <c r="B35" s="23"/>
      <c r="C35" s="23"/>
      <c r="D35" s="23"/>
      <c r="E35" s="24" t="s">
        <v>18</v>
      </c>
      <c r="F35" s="24" t="s">
        <v>18</v>
      </c>
    </row>
    <row r="36" spans="1:6" ht="15">
      <c r="A36" s="23"/>
      <c r="B36" s="23"/>
      <c r="C36" s="23"/>
      <c r="D36" s="25">
        <v>2011</v>
      </c>
      <c r="E36" s="25" t="s">
        <v>19</v>
      </c>
      <c r="F36" s="25" t="s">
        <v>19</v>
      </c>
    </row>
    <row r="37" spans="1:6" ht="15">
      <c r="A37" s="23" t="s">
        <v>27</v>
      </c>
      <c r="B37" s="23"/>
      <c r="D37" s="26">
        <v>1231257</v>
      </c>
      <c r="E37" s="27">
        <v>0.21</v>
      </c>
      <c r="F37" s="28">
        <v>258563.97</v>
      </c>
    </row>
    <row r="38" spans="1:6" ht="15">
      <c r="A38" s="23" t="s">
        <v>28</v>
      </c>
      <c r="B38" s="23"/>
      <c r="D38" s="26">
        <v>123126</v>
      </c>
      <c r="E38" s="27">
        <v>0.35</v>
      </c>
      <c r="F38" s="28">
        <v>43094.1</v>
      </c>
    </row>
    <row r="39" spans="1:6" ht="15">
      <c r="A39" s="23" t="s">
        <v>29</v>
      </c>
      <c r="B39" s="23"/>
      <c r="D39" s="26">
        <v>5000</v>
      </c>
      <c r="E39" s="27">
        <v>0</v>
      </c>
      <c r="F39" s="23"/>
    </row>
    <row r="40" spans="1:6" ht="15">
      <c r="A40" s="23" t="s">
        <v>30</v>
      </c>
      <c r="B40" s="23"/>
      <c r="D40" s="26">
        <v>30000</v>
      </c>
      <c r="E40" s="27">
        <v>0</v>
      </c>
      <c r="F40" s="23"/>
    </row>
    <row r="41" spans="1:6" ht="15">
      <c r="A41" s="23"/>
      <c r="B41" s="23"/>
      <c r="D41" s="26"/>
      <c r="E41" s="23"/>
      <c r="F41" s="23"/>
    </row>
    <row r="42" spans="1:6" ht="15">
      <c r="A42" s="23" t="s">
        <v>15</v>
      </c>
      <c r="B42" s="23"/>
      <c r="D42" s="26">
        <f>SUM(D37:D40)</f>
        <v>1389383</v>
      </c>
      <c r="E42" s="23"/>
      <c r="F42" s="26">
        <f>SUM(F37:F40)</f>
        <v>301658.07</v>
      </c>
    </row>
    <row r="43" spans="1:6" ht="15">
      <c r="A43" s="23" t="s">
        <v>20</v>
      </c>
      <c r="B43" s="23"/>
      <c r="D43" s="26"/>
      <c r="E43" s="23"/>
      <c r="F43" s="27">
        <v>0.2171165690094092</v>
      </c>
    </row>
    <row r="44" spans="1:6">
      <c r="D44"/>
    </row>
    <row r="45" spans="1:6">
      <c r="D45"/>
    </row>
    <row r="46" spans="1:6">
      <c r="D46"/>
    </row>
    <row r="47" spans="1:6" ht="15">
      <c r="A47" s="23" t="s">
        <v>21</v>
      </c>
      <c r="B47" s="23"/>
      <c r="D47" s="28">
        <f>D42+D27</f>
        <v>2704467</v>
      </c>
      <c r="E47" s="23"/>
      <c r="F47" s="28">
        <f>F42+F27</f>
        <v>528582</v>
      </c>
    </row>
    <row r="48" spans="1:6">
      <c r="D48"/>
    </row>
    <row r="49" spans="1:6" ht="15">
      <c r="A49" s="30" t="s">
        <v>34</v>
      </c>
      <c r="B49" s="23"/>
      <c r="D49" s="23"/>
      <c r="E49" s="23"/>
      <c r="F49" s="31">
        <f>F47/D47</f>
        <v>0.19544775366088771</v>
      </c>
    </row>
    <row r="50" spans="1:6">
      <c r="D50"/>
    </row>
    <row r="51" spans="1:6">
      <c r="D51"/>
    </row>
    <row r="52" spans="1:6" ht="15">
      <c r="A52" s="30" t="s">
        <v>35</v>
      </c>
      <c r="D52" s="23"/>
      <c r="E52" s="23"/>
      <c r="F52" s="28">
        <v>678271</v>
      </c>
    </row>
    <row r="53" spans="1:6">
      <c r="D53"/>
    </row>
    <row r="54" spans="1:6" ht="15">
      <c r="A54" s="30" t="s">
        <v>36</v>
      </c>
      <c r="D54" s="23"/>
      <c r="E54" s="23"/>
      <c r="F54" s="28">
        <f>F49*F52</f>
        <v>132566.54332332397</v>
      </c>
    </row>
    <row r="55" spans="1:6">
      <c r="D55"/>
    </row>
    <row r="56" spans="1:6" ht="15">
      <c r="A56" s="23" t="s">
        <v>31</v>
      </c>
      <c r="D56" s="23"/>
      <c r="E56" s="23"/>
      <c r="F56" s="28">
        <f>F54*0.0417</f>
        <v>5528.0248565826096</v>
      </c>
    </row>
    <row r="57" spans="1:6">
      <c r="D57"/>
    </row>
    <row r="58" spans="1:6">
      <c r="D58"/>
    </row>
    <row r="59" spans="1:6" ht="15">
      <c r="B59" s="23" t="s">
        <v>22</v>
      </c>
      <c r="D59" s="23"/>
      <c r="E59" s="23"/>
      <c r="F59" s="28">
        <f>F54+F56</f>
        <v>138094.56817990658</v>
      </c>
    </row>
  </sheetData>
  <pageMargins left="0.75" right="0.5" top="0.75" bottom="0.5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DPU Exhibit 7.4.1 Dir-Rev Req</vt:lpstr>
      <vt:lpstr>'DPU Exhibit 7.4.1 Dir-Rev Req'!Print_Area</vt:lpstr>
    </vt:vector>
  </TitlesOfParts>
  <Company>Department of Commerce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mclevela</dc:creator>
  <cp:lastModifiedBy>Melissa Robyn Paschal</cp:lastModifiedBy>
  <cp:lastPrinted>2012-06-07T18:33:42Z</cp:lastPrinted>
  <dcterms:created xsi:type="dcterms:W3CDTF">2003-10-23T19:51:56Z</dcterms:created>
  <dcterms:modified xsi:type="dcterms:W3CDTF">2012-06-14T17:47:24Z</dcterms:modified>
</cp:coreProperties>
</file>