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3 " sheetId="2" r:id="rId1"/>
    <sheet name="pg 12.13.1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localSheetId="0" hidden="1">'pg 12.13 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" hidden="1">"44KU92Q9LH2VK4DK86GZ93AXN"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10" i="2"/>
  <c r="D19" i="3"/>
  <c r="B19"/>
  <c r="D18"/>
  <c r="D21" s="1"/>
  <c r="B18"/>
  <c r="B21" s="1"/>
  <c r="F21" l="1"/>
  <c r="I10" i="2" l="1"/>
</calcChain>
</file>

<file path=xl/sharedStrings.xml><?xml version="1.0" encoding="utf-8"?>
<sst xmlns="http://schemas.openxmlformats.org/spreadsheetml/2006/main" count="45" uniqueCount="38">
  <si>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</si>
  <si>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</si>
  <si>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</si>
  <si>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</si>
  <si>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</si>
  <si>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</si>
  <si>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</si>
  <si>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</si>
  <si>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</si>
  <si>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</si>
  <si>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</si>
  <si>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GPS</t>
  </si>
  <si>
    <t>Rocky Mountain Power</t>
  </si>
  <si>
    <t>Adjustment to Expense:</t>
  </si>
  <si>
    <t>UTAH</t>
  </si>
  <si>
    <t>INCREMENTAL</t>
  </si>
  <si>
    <t>Utah General Rate Case - May 2013</t>
  </si>
  <si>
    <t>Property Tax Expense</t>
  </si>
  <si>
    <t>Rebuttal Adjustment</t>
  </si>
  <si>
    <t>Property Tax</t>
  </si>
  <si>
    <t>12.13.1</t>
  </si>
  <si>
    <t>Adjustment As</t>
  </si>
  <si>
    <t xml:space="preserve">Rebuttal </t>
  </si>
  <si>
    <t>Originally Filed</t>
  </si>
  <si>
    <t>Revised</t>
  </si>
  <si>
    <t>Adjustment</t>
  </si>
  <si>
    <t>References</t>
  </si>
  <si>
    <t>Accrued Property Tax - 12 Months Ended June 2011</t>
  </si>
  <si>
    <t>Ref OCS 15.1</t>
  </si>
  <si>
    <t>Forecasted Property Tax Expense - 12 Months Ending December 2012</t>
  </si>
  <si>
    <t>Ref DPU 44.1</t>
  </si>
  <si>
    <t>Forecasted Property Tax Expense - 12 Months Ending December 2013</t>
  </si>
  <si>
    <t>Estimated Property tax Expense - 12 Months Ended May 2013</t>
  </si>
  <si>
    <t>(7/12 * A and 5/12 * B)</t>
  </si>
  <si>
    <t xml:space="preserve">          Less Accrued Property Tax - 12 Months Ended June 2011</t>
  </si>
  <si>
    <t>Ref Above</t>
  </si>
  <si>
    <t>Incremental Rebuttal Adjustment</t>
  </si>
  <si>
    <t>Ref 12.13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</si>
</sst>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8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4" fillId="0" borderId="0"/>
    <xf numFmtId="43" fontId="6" fillId="0" borderId="0" applyFont="0" applyFill="0" applyBorder="0" applyAlignment="0" applyProtection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9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" fontId="45" fillId="0" borderId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6" fillId="0" borderId="0"/>
    <xf numFmtId="0" fontId="46" fillId="0" borderId="0"/>
    <xf numFmtId="3" fontId="59" fillId="0" borderId="0" applyFont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0" fontId="46" fillId="0" borderId="0"/>
    <xf numFmtId="172" fontId="47" fillId="0" borderId="0" applyFont="0" applyFill="0" applyBorder="0" applyProtection="0">
      <alignment horizontal="right"/>
    </xf>
    <xf numFmtId="5" fontId="46" fillId="0" borderId="0"/>
    <xf numFmtId="168" fontId="37" fillId="0" borderId="0" applyFont="0" applyFill="0" applyBorder="0" applyAlignment="0" applyProtection="0"/>
    <xf numFmtId="168" fontId="59" fillId="0" borderId="0" applyFont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0" fontId="37" fillId="0" borderId="0" applyFont="0" applyFill="0" applyBorder="0" applyAlignment="0" applyProtection="0"/>
    <xf numFmtId="0" fontId="46" fillId="0" borderId="0"/>
    <xf numFmtId="0" fontId="59" fillId="0" borderId="0" applyFont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0" fontId="38" fillId="0" borderId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7" fillId="23" borderId="8" applyNumberFormat="0" applyBorder="0" applyAlignment="0" applyProtection="0"/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26" fillId="7" borderId="1" applyNumberFormat="0" applyAlignment="0" applyProtection="0"/>
    <xf numFmtId="0" fontId="42" fillId="0" borderId="0" applyNumberFormat="0" applyFill="0" applyBorder="0" applyAlignment="0">
      <protection locked="0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73" fontId="9" fillId="0" borderId="0"/>
    <xf numFmtId="173" fontId="57" fillId="0" borderId="0"/>
    <xf numFmtId="165" fontId="4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4" fontId="35" fillId="0" borderId="0" applyFont="0" applyAlignment="0" applyProtection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0" fontId="7" fillId="0" borderId="10" applyNumberFormat="0" applyBorder="0" applyAlignment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37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57" fillId="25" borderId="11" applyNumberFormat="0" applyFont="0" applyAlignment="0" applyProtection="0"/>
    <xf numFmtId="0" fontId="9" fillId="25" borderId="11" applyNumberFormat="0" applyFont="0" applyAlignment="0" applyProtection="0"/>
    <xf numFmtId="171" fontId="33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12" fontId="39" fillId="26" borderId="13">
      <alignment horizontal="left"/>
    </xf>
    <xf numFmtId="0" fontId="46" fillId="0" borderId="0"/>
    <xf numFmtId="0" fontId="46" fillId="0" borderId="0"/>
    <xf numFmtId="9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/>
    <xf numFmtId="4" fontId="13" fillId="24" borderId="14" applyNumberFormat="0" applyProtection="0">
      <alignment vertical="center"/>
    </xf>
    <xf numFmtId="4" fontId="50" fillId="27" borderId="14" applyNumberFormat="0" applyProtection="0">
      <alignment vertical="center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vertical="center"/>
    </xf>
    <xf numFmtId="4" fontId="13" fillId="27" borderId="14" applyNumberFormat="0" applyProtection="0">
      <alignment vertical="center"/>
    </xf>
    <xf numFmtId="0" fontId="13" fillId="27" borderId="14" applyNumberFormat="0" applyProtection="0">
      <alignment horizontal="left" vertical="top" indent="1"/>
    </xf>
    <xf numFmtId="4" fontId="13" fillId="28" borderId="0" applyNumberFormat="0" applyProtection="0">
      <alignment horizontal="left" vertical="center" indent="1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5" applyNumberFormat="0" applyProtection="0">
      <alignment vertical="center"/>
    </xf>
    <xf numFmtId="4" fontId="13" fillId="28" borderId="15" applyNumberFormat="0" applyProtection="0">
      <alignment vertical="center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2" fillId="3" borderId="14" applyNumberFormat="0" applyProtection="0">
      <alignment horizontal="right" vertical="center"/>
    </xf>
    <xf numFmtId="4" fontId="12" fillId="9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12" fillId="11" borderId="14" applyNumberFormat="0" applyProtection="0">
      <alignment horizontal="right" vertical="center"/>
    </xf>
    <xf numFmtId="4" fontId="12" fillId="15" borderId="14" applyNumberFormat="0" applyProtection="0">
      <alignment horizontal="right" vertical="center"/>
    </xf>
    <xf numFmtId="4" fontId="12" fillId="19" borderId="14" applyNumberFormat="0" applyProtection="0">
      <alignment horizontal="right" vertical="center"/>
    </xf>
    <xf numFmtId="4" fontId="12" fillId="1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10" borderId="14" applyNumberFormat="0" applyProtection="0">
      <alignment horizontal="right" vertical="center"/>
    </xf>
    <xf numFmtId="4" fontId="13" fillId="30" borderId="16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0" fontId="9" fillId="32" borderId="14" applyNumberFormat="0" applyProtection="0">
      <alignment horizontal="left" vertical="center" indent="1"/>
    </xf>
    <xf numFmtId="0" fontId="57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57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57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57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57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57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57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57" fillId="37" borderId="14" applyNumberFormat="0" applyProtection="0">
      <alignment horizontal="left" vertical="top" indent="1"/>
    </xf>
    <xf numFmtId="4" fontId="12" fillId="23" borderId="14" applyNumberFormat="0" applyProtection="0">
      <alignment vertical="center"/>
    </xf>
    <xf numFmtId="4" fontId="5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53" fillId="31" borderId="14" applyNumberFormat="0" applyProtection="0">
      <alignment horizontal="right" vertical="center"/>
    </xf>
    <xf numFmtId="4" fontId="12" fillId="38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  <xf numFmtId="37" fontId="55" fillId="40" borderId="0" applyNumberFormat="0" applyFont="0" applyBorder="0" applyAlignment="0" applyProtection="0"/>
    <xf numFmtId="174" fontId="9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0" fontId="9" fillId="0" borderId="0">
      <alignment horizontal="left" wrapText="1"/>
    </xf>
    <xf numFmtId="0" fontId="57" fillId="0" borderId="0">
      <alignment horizontal="left" wrapText="1"/>
    </xf>
    <xf numFmtId="176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31" fillId="0" borderId="19" applyNumberFormat="0" applyFill="0" applyAlignment="0" applyProtection="0"/>
    <xf numFmtId="0" fontId="37" fillId="0" borderId="20" applyNumberFormat="0" applyFont="0" applyFill="0" applyAlignment="0" applyProtection="0"/>
    <xf numFmtId="0" fontId="46" fillId="0" borderId="21"/>
    <xf numFmtId="167" fontId="36" fillId="0" borderId="0">
      <alignment horizontal="left"/>
    </xf>
    <xf numFmtId="0" fontId="46" fillId="0" borderId="22"/>
    <xf numFmtId="37" fontId="7" fillId="27" borderId="0" applyNumberFormat="0" applyBorder="0" applyAlignment="0" applyProtection="0"/>
    <xf numFmtId="37" fontId="7" fillId="0" borderId="0"/>
    <xf numFmtId="3" fontId="56" fillId="41" borderId="23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0" borderId="0"/>
    <xf numFmtId="0" fontId="46" fillId="0" borderId="0"/>
    <xf numFmtId="37" fontId="6" fillId="0" borderId="0" applyFill="0" applyBorder="0" applyAlignment="0" applyProtection="0"/>
    <xf numFmtId="0" fontId="46" fillId="0" borderId="0"/>
    <xf numFmtId="0" fontId="4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6" fillId="0" borderId="0"/>
    <xf numFmtId="175" fontId="6" fillId="0" borderId="0" applyFill="0" applyBorder="0" applyAlignment="0" applyProtection="0"/>
    <xf numFmtId="0" fontId="46" fillId="0" borderId="0"/>
    <xf numFmtId="38" fontId="7" fillId="22" borderId="0" applyNumberFormat="0" applyBorder="0" applyAlignment="0" applyProtection="0"/>
    <xf numFmtId="166" fontId="6" fillId="0" borderId="0">
      <protection locked="0"/>
    </xf>
    <xf numFmtId="166" fontId="6" fillId="0" borderId="0">
      <protection locked="0"/>
    </xf>
    <xf numFmtId="10" fontId="7" fillId="23" borderId="8" applyNumberFormat="0" applyBorder="0" applyAlignment="0" applyProtection="0"/>
    <xf numFmtId="38" fontId="64" fillId="0" borderId="0">
      <alignment horizontal="left" wrapText="1"/>
    </xf>
    <xf numFmtId="38" fontId="65" fillId="0" borderId="0">
      <alignment horizontal="left" wrapText="1"/>
    </xf>
    <xf numFmtId="0" fontId="7" fillId="0" borderId="10" applyNumberFormat="0" applyBorder="0" applyAlignment="0"/>
    <xf numFmtId="0" fontId="7" fillId="0" borderId="10" applyNumberFormat="0" applyBorder="0" applyAlignmen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3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1" fillId="0" borderId="0"/>
    <xf numFmtId="0" fontId="61" fillId="0" borderId="0"/>
    <xf numFmtId="0" fontId="16" fillId="0" borderId="0"/>
    <xf numFmtId="178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2" fillId="0" borderId="0"/>
    <xf numFmtId="0" fontId="62" fillId="0" borderId="0"/>
    <xf numFmtId="40" fontId="12" fillId="38" borderId="0">
      <alignment horizontal="right"/>
    </xf>
    <xf numFmtId="0" fontId="13" fillId="38" borderId="0">
      <alignment horizontal="left"/>
    </xf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69" fillId="42" borderId="32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6" fillId="0" borderId="0">
      <alignment horizontal="left" wrapText="1"/>
    </xf>
    <xf numFmtId="0" fontId="8" fillId="0" borderId="8">
      <alignment horizontal="center" vertical="center" wrapText="1"/>
    </xf>
    <xf numFmtId="38" fontId="12" fillId="0" borderId="33" applyFill="0" applyBorder="0" applyAlignment="0" applyProtection="0">
      <protection locked="0"/>
    </xf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0" fillId="43" borderId="8" applyNumberFormat="0" applyBorder="0" applyAlignment="0" applyProtection="0"/>
    <xf numFmtId="179" fontId="70" fillId="43" borderId="8" applyNumberFormat="0" applyBorder="0" applyAlignment="0" applyProtection="0"/>
    <xf numFmtId="0" fontId="18" fillId="3" borderId="0" applyNumberFormat="0" applyBorder="0" applyAlignment="0" applyProtection="0"/>
    <xf numFmtId="0" fontId="8" fillId="44" borderId="0" applyNumberFormat="0" applyBorder="0" applyAlignment="0" applyProtection="0"/>
    <xf numFmtId="179" fontId="8" fillId="44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79" fontId="44" fillId="0" borderId="0"/>
    <xf numFmtId="43" fontId="10" fillId="0" borderId="0" applyFont="0" applyFill="0" applyBorder="0" applyAlignment="0" applyProtection="0"/>
    <xf numFmtId="179" fontId="46" fillId="0" borderId="0"/>
    <xf numFmtId="179" fontId="46" fillId="0" borderId="0"/>
    <xf numFmtId="179" fontId="46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79" fontId="46" fillId="0" borderId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179" fontId="38" fillId="0" borderId="0"/>
    <xf numFmtId="179" fontId="39" fillId="0" borderId="3" applyNumberFormat="0" applyAlignment="0" applyProtection="0">
      <alignment horizontal="left" vertical="center"/>
    </xf>
    <xf numFmtId="179" fontId="39" fillId="0" borderId="4">
      <alignment horizontal="left" vertical="center"/>
    </xf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7" fillId="23" borderId="8" applyNumberFormat="0" applyBorder="0" applyAlignment="0" applyProtection="0"/>
    <xf numFmtId="0" fontId="27" fillId="0" borderId="9" applyNumberFormat="0" applyFill="0" applyAlignment="0" applyProtection="0"/>
    <xf numFmtId="0" fontId="72" fillId="45" borderId="0"/>
    <xf numFmtId="179" fontId="72" fillId="45" borderId="0"/>
    <xf numFmtId="0" fontId="72" fillId="46" borderId="0"/>
    <xf numFmtId="179" fontId="72" fillId="46" borderId="0"/>
    <xf numFmtId="0" fontId="8" fillId="47" borderId="34" applyBorder="0"/>
    <xf numFmtId="0" fontId="6" fillId="48" borderId="35" applyNumberFormat="0" applyFont="0" applyBorder="0" applyAlignment="0" applyProtection="0"/>
    <xf numFmtId="179" fontId="6" fillId="48" borderId="35" applyNumberFormat="0" applyFon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10" fillId="0" borderId="0"/>
    <xf numFmtId="0" fontId="61" fillId="0" borderId="0"/>
    <xf numFmtId="0" fontId="6" fillId="25" borderId="11" applyNumberFormat="0" applyFont="0" applyAlignment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171" fontId="10" fillId="0" borderId="0" applyFont="0" applyFill="0" applyBorder="0" applyProtection="0"/>
    <xf numFmtId="0" fontId="29" fillId="20" borderId="12" applyNumberFormat="0" applyAlignment="0" applyProtection="0"/>
    <xf numFmtId="179" fontId="46" fillId="0" borderId="0"/>
    <xf numFmtId="179" fontId="46" fillId="0" borderId="0"/>
    <xf numFmtId="9" fontId="10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179" fontId="46" fillId="0" borderId="21"/>
    <xf numFmtId="179" fontId="46" fillId="0" borderId="22"/>
    <xf numFmtId="37" fontId="7" fillId="0" borderId="0"/>
    <xf numFmtId="37" fontId="7" fillId="0" borderId="0"/>
    <xf numFmtId="37" fontId="7" fillId="0" borderId="0"/>
    <xf numFmtId="0" fontId="32" fillId="0" borderId="0" applyNumberFormat="0" applyFill="0" applyBorder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3" fontId="6" fillId="0" borderId="0"/>
    <xf numFmtId="173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6" fillId="0" borderId="0"/>
    <xf numFmtId="0" fontId="6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174" fontId="6" fillId="0" borderId="18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6" fontId="6" fillId="0" borderId="0" applyFill="0" applyBorder="0" applyAlignment="0" applyProtection="0">
      <alignment wrapText="1"/>
    </xf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6" fontId="6" fillId="0" borderId="0" xfId="311" applyNumberFormat="1" applyFont="1" applyFill="1" applyBorder="1" applyAlignment="1" applyProtection="1">
      <alignment horizontal="center"/>
      <protection locked="0"/>
    </xf>
    <xf numFmtId="164" fontId="6" fillId="0" borderId="0" xfId="11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0" xfId="11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11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41" fontId="6" fillId="0" borderId="0" xfId="110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Protection="1">
      <protection locked="0"/>
    </xf>
    <xf numFmtId="164" fontId="6" fillId="0" borderId="26" xfId="110" applyNumberFormat="1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Protection="1">
      <protection locked="0"/>
    </xf>
    <xf numFmtId="164" fontId="6" fillId="0" borderId="0" xfId="110" applyNumberFormat="1" applyFont="1" applyFill="1" applyBorder="1" applyProtection="1">
      <protection locked="0"/>
    </xf>
    <xf numFmtId="164" fontId="6" fillId="0" borderId="27" xfId="11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164" fontId="6" fillId="0" borderId="0" xfId="11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41" fontId="6" fillId="0" borderId="0" xfId="110" applyNumberFormat="1" applyFont="1" applyFill="1" applyBorder="1" applyProtection="1">
      <protection locked="0"/>
    </xf>
    <xf numFmtId="164" fontId="6" fillId="0" borderId="0" xfId="110" applyNumberFormat="1" applyFont="1" applyFill="1" applyAlignment="1" applyProtection="1">
      <alignment horizontal="center"/>
      <protection locked="0"/>
    </xf>
    <xf numFmtId="0" fontId="6" fillId="0" borderId="30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Protection="1">
      <protection locked="0"/>
    </xf>
    <xf numFmtId="164" fontId="6" fillId="0" borderId="31" xfId="110" applyNumberFormat="1" applyFont="1" applyFill="1" applyBorder="1" applyAlignment="1" applyProtection="1">
      <alignment horizontal="center"/>
      <protection locked="0"/>
    </xf>
    <xf numFmtId="0" fontId="6" fillId="0" borderId="0" xfId="295" applyFont="1" applyFill="1" applyBorder="1" applyAlignment="1">
      <alignment horizontal="center"/>
    </xf>
    <xf numFmtId="41" fontId="6" fillId="0" borderId="0" xfId="11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294" applyFont="1" applyFill="1" applyBorder="1" applyAlignment="1" applyProtection="1">
      <alignment horizontal="center"/>
      <protection locked="0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1" fontId="6" fillId="0" borderId="0" xfId="0" applyNumberFormat="1" applyFont="1" applyFill="1" applyProtection="1"/>
    <xf numFmtId="164" fontId="6" fillId="0" borderId="0" xfId="0" applyNumberFormat="1" applyFont="1" applyFill="1" applyProtection="1"/>
    <xf numFmtId="41" fontId="6" fillId="0" borderId="25" xfId="0" applyNumberFormat="1" applyFont="1" applyFill="1" applyBorder="1" applyProtection="1">
      <protection locked="0"/>
    </xf>
    <xf numFmtId="41" fontId="6" fillId="0" borderId="0" xfId="0" applyNumberFormat="1" applyFont="1" applyFill="1" applyBorder="1" applyProtection="1">
      <protection locked="0"/>
    </xf>
    <xf numFmtId="41" fontId="6" fillId="0" borderId="13" xfId="0" applyNumberFormat="1" applyFont="1" applyFill="1" applyBorder="1" applyProtection="1">
      <protection locked="0"/>
    </xf>
    <xf numFmtId="0" fontId="6" fillId="0" borderId="0" xfId="296" applyFont="1" applyFill="1" applyBorder="1" applyAlignment="1">
      <alignment horizontal="center"/>
    </xf>
    <xf numFmtId="0" fontId="6" fillId="0" borderId="0" xfId="296" applyFont="1" applyFill="1" applyBorder="1"/>
    <xf numFmtId="0" fontId="6" fillId="0" borderId="0" xfId="293" applyFont="1" applyFill="1" applyBorder="1"/>
    <xf numFmtId="0" fontId="6" fillId="0" borderId="0" xfId="293" applyFont="1" applyFill="1" applyBorder="1" applyAlignment="1">
      <alignment horizontal="center"/>
    </xf>
    <xf numFmtId="0" fontId="6" fillId="0" borderId="0" xfId="296" applyFont="1" applyFill="1" applyBorder="1" applyAlignment="1">
      <alignment horizontal="left"/>
    </xf>
    <xf numFmtId="0" fontId="6" fillId="0" borderId="0" xfId="296" applyFont="1" applyFill="1" applyBorder="1" applyAlignment="1"/>
    <xf numFmtId="41" fontId="6" fillId="0" borderId="0" xfId="311" applyNumberFormat="1" applyFont="1" applyFill="1" applyBorder="1" applyProtection="1">
      <protection locked="0"/>
    </xf>
    <xf numFmtId="10" fontId="6" fillId="0" borderId="0" xfId="311" applyNumberFormat="1" applyFont="1" applyFill="1" applyBorder="1" applyProtection="1">
      <protection locked="0"/>
    </xf>
    <xf numFmtId="41" fontId="6" fillId="0" borderId="0" xfId="0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1"/>
    </xf>
    <xf numFmtId="10" fontId="6" fillId="0" borderId="0" xfId="311" applyNumberFormat="1" applyFont="1" applyFill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locked="0"/>
    </xf>
    <xf numFmtId="166" fontId="6" fillId="0" borderId="0" xfId="311" applyNumberFormat="1" applyFont="1" applyFill="1" applyBorder="1" applyAlignment="1" applyProtection="1">
      <alignment horizontal="center"/>
    </xf>
    <xf numFmtId="0" fontId="6" fillId="0" borderId="0" xfId="707"/>
    <xf numFmtId="0" fontId="8" fillId="0" borderId="0" xfId="455" applyFont="1"/>
    <xf numFmtId="0" fontId="6" fillId="0" borderId="0" xfId="707" applyAlignment="1">
      <alignment horizontal="center"/>
    </xf>
    <xf numFmtId="0" fontId="8" fillId="0" borderId="0" xfId="707" applyFont="1"/>
    <xf numFmtId="0" fontId="6" fillId="0" borderId="0" xfId="707" applyFont="1" applyAlignment="1">
      <alignment horizontal="center"/>
    </xf>
    <xf numFmtId="0" fontId="6" fillId="0" borderId="24" xfId="707" applyFont="1" applyBorder="1" applyAlignment="1">
      <alignment horizontal="center"/>
    </xf>
    <xf numFmtId="0" fontId="6" fillId="0" borderId="0" xfId="707" applyFont="1" applyBorder="1" applyAlignment="1">
      <alignment horizontal="center"/>
    </xf>
    <xf numFmtId="0" fontId="6" fillId="0" borderId="24" xfId="707" applyBorder="1" applyAlignment="1">
      <alignment horizontal="center"/>
    </xf>
    <xf numFmtId="0" fontId="6" fillId="0" borderId="24" xfId="707" applyBorder="1"/>
    <xf numFmtId="0" fontId="6" fillId="0" borderId="0" xfId="707" applyFont="1"/>
    <xf numFmtId="41" fontId="6" fillId="0" borderId="0" xfId="707" applyNumberFormat="1"/>
    <xf numFmtId="41" fontId="6" fillId="0" borderId="24" xfId="707" applyNumberFormat="1" applyBorder="1"/>
    <xf numFmtId="41" fontId="6" fillId="0" borderId="0" xfId="707" applyNumberFormat="1" applyBorder="1"/>
    <xf numFmtId="41" fontId="8" fillId="0" borderId="0" xfId="707" applyNumberFormat="1" applyFont="1" applyAlignment="1">
      <alignment horizontal="center"/>
    </xf>
    <xf numFmtId="0" fontId="8" fillId="0" borderId="0" xfId="707" applyFont="1" applyAlignment="1">
      <alignment horizontal="left"/>
    </xf>
    <xf numFmtId="0" fontId="8" fillId="0" borderId="0" xfId="707" applyFont="1" applyAlignment="1">
      <alignment horizontal="right"/>
    </xf>
    <xf numFmtId="43" fontId="6" fillId="0" borderId="0" xfId="707" applyNumberFormat="1"/>
  </cellXfs>
  <cellStyles count="898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2 2" xfId="897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3" xfId="454"/>
    <cellStyle name="Percent 3 10" xfId="755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_BW Prepaid - Actuals" xfId="360"/>
    <cellStyle name="SAPBEXheaderText" xfId="361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8" xfId="415"/>
    <cellStyle name="SAPBEXtitle_BW Extract" xfId="416"/>
    <cellStyle name="SAPBEXundefined" xfId="417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58</xdr:row>
      <xdr:rowOff>71437</xdr:rowOff>
    </xdr:from>
    <xdr:to>
      <xdr:col>9</xdr:col>
      <xdr:colOff>416719</xdr:colOff>
      <xdr:row>67</xdr:row>
      <xdr:rowOff>11906</xdr:rowOff>
    </xdr:to>
    <xdr:sp macro="" textlink="">
      <xdr:nvSpPr>
        <xdr:cNvPr id="30" name="TextBox 29"/>
        <xdr:cNvSpPr txBox="1"/>
      </xdr:nvSpPr>
      <xdr:spPr>
        <a:xfrm>
          <a:off x="130969" y="276189281"/>
          <a:ext cx="7929563" cy="1440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accepts DPU witness Mr. Thomson's adjustment (DPU Exhibit No. 6.6) to correct an erroneous base period property tax expense amount in Exhibit RMP__(SRM-3), Adjustment 7,2, and also updates the Test Period forecasted property tax expense level from the original filing.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I68"/>
  <sheetViews>
    <sheetView tabSelected="1" view="pageBreakPreview" zoomScale="80" zoomScaleNormal="100" zoomScaleSheetLayoutView="80" workbookViewId="0">
      <selection activeCell="C10" sqref="C10"/>
    </sheetView>
  </sheetViews>
  <sheetFormatPr defaultRowHeight="12.75"/>
  <cols>
    <col min="1" max="1" width="1.140625" style="54" customWidth="1"/>
    <col min="2" max="2" width="6.7109375" style="54" customWidth="1"/>
    <col min="3" max="3" width="40" style="54" customWidth="1"/>
    <col min="4" max="4" width="10.140625" style="55" bestFit="1" customWidth="1"/>
    <col min="5" max="5" width="5.5703125" style="55" bestFit="1" customWidth="1"/>
    <col min="6" max="6" width="14.85546875" style="56" customWidth="1"/>
    <col min="7" max="7" width="11.42578125" style="55" bestFit="1" customWidth="1"/>
    <col min="8" max="8" width="11" style="55" bestFit="1" customWidth="1"/>
    <col min="9" max="9" width="13.7109375" style="57" bestFit="1" customWidth="1"/>
    <col min="10" max="10" width="13.42578125" style="55" bestFit="1" customWidth="1"/>
    <col min="11" max="11" width="12.5703125" style="20" bestFit="1" customWidth="1"/>
    <col min="12" max="12" width="14.28515625" style="20" bestFit="1" customWidth="1"/>
    <col min="13" max="27" width="9.140625" style="20"/>
    <col min="28" max="28" width="3" style="20" customWidth="1"/>
    <col min="29" max="29" width="4" style="20" bestFit="1" customWidth="1"/>
    <col min="30" max="30" width="3.85546875" style="20" customWidth="1"/>
    <col min="31" max="61" width="3" style="20" customWidth="1"/>
    <col min="62" max="16384" width="9.140625" style="10"/>
  </cols>
  <sheetData>
    <row r="1" spans="1:10" ht="12" customHeight="1">
      <c r="A1" s="10"/>
      <c r="B1" s="10"/>
      <c r="C1" s="10"/>
      <c r="D1" s="12"/>
      <c r="E1" s="12"/>
      <c r="F1" s="51"/>
      <c r="G1" s="12"/>
      <c r="H1" s="12"/>
      <c r="I1" s="11"/>
      <c r="J1" s="17"/>
    </row>
    <row r="2" spans="1:10" ht="12" customHeight="1">
      <c r="A2" s="10"/>
      <c r="B2" s="1" t="s">
        <v>12</v>
      </c>
      <c r="C2" s="10"/>
      <c r="D2" s="12"/>
      <c r="E2" s="12"/>
      <c r="F2" s="51"/>
      <c r="G2" s="12"/>
      <c r="H2" s="12"/>
      <c r="I2" s="15" t="s">
        <v>0</v>
      </c>
      <c r="J2" s="16">
        <v>12.13</v>
      </c>
    </row>
    <row r="3" spans="1:10" ht="12" customHeight="1">
      <c r="A3" s="10"/>
      <c r="B3" s="1" t="s">
        <v>16</v>
      </c>
      <c r="C3" s="10"/>
      <c r="D3" s="12"/>
      <c r="E3" s="12"/>
      <c r="F3" s="51"/>
      <c r="G3" s="12"/>
      <c r="H3" s="12"/>
      <c r="I3" s="11"/>
      <c r="J3" s="17"/>
    </row>
    <row r="4" spans="1:10" ht="12" customHeight="1">
      <c r="A4" s="10"/>
      <c r="B4" s="5" t="s">
        <v>17</v>
      </c>
      <c r="C4" s="10"/>
      <c r="D4" s="12"/>
      <c r="E4" s="12"/>
      <c r="F4" s="51"/>
      <c r="G4" s="12"/>
      <c r="H4" s="12"/>
      <c r="I4" s="11"/>
      <c r="J4" s="17"/>
    </row>
    <row r="5" spans="1:10" ht="12" customHeight="1">
      <c r="A5" s="10"/>
      <c r="B5" s="10"/>
      <c r="C5" s="10"/>
      <c r="D5" s="12"/>
      <c r="E5" s="12"/>
      <c r="F5" s="51"/>
      <c r="G5" s="12"/>
      <c r="H5" s="12"/>
      <c r="I5" s="11"/>
      <c r="J5" s="17"/>
    </row>
    <row r="6" spans="1:10" ht="12" customHeight="1">
      <c r="A6" s="10"/>
      <c r="B6" s="10"/>
      <c r="C6" s="10"/>
      <c r="D6" s="12"/>
      <c r="E6" s="12"/>
      <c r="F6" s="52" t="s">
        <v>15</v>
      </c>
      <c r="G6" s="12"/>
      <c r="H6" s="12"/>
      <c r="I6" s="11"/>
      <c r="J6" s="17"/>
    </row>
    <row r="7" spans="1:10" ht="12" customHeight="1">
      <c r="A7" s="10"/>
      <c r="B7" s="10"/>
      <c r="C7" s="10"/>
      <c r="D7" s="12"/>
      <c r="E7" s="12"/>
      <c r="F7" s="52" t="s">
        <v>1</v>
      </c>
      <c r="G7" s="12"/>
      <c r="H7" s="12"/>
      <c r="I7" s="18" t="s">
        <v>14</v>
      </c>
      <c r="J7" s="12"/>
    </row>
    <row r="8" spans="1:10" ht="12" customHeight="1">
      <c r="A8" s="10"/>
      <c r="B8" s="10"/>
      <c r="C8" s="10"/>
      <c r="D8" s="6" t="s">
        <v>2</v>
      </c>
      <c r="E8" s="6" t="s">
        <v>3</v>
      </c>
      <c r="F8" s="8" t="s">
        <v>4</v>
      </c>
      <c r="G8" s="6" t="s">
        <v>5</v>
      </c>
      <c r="H8" s="9" t="s">
        <v>6</v>
      </c>
      <c r="I8" s="7" t="s">
        <v>7</v>
      </c>
      <c r="J8" s="6" t="s">
        <v>8</v>
      </c>
    </row>
    <row r="9" spans="1:10" ht="12" customHeight="1">
      <c r="A9" s="19"/>
      <c r="B9" s="2" t="s">
        <v>13</v>
      </c>
      <c r="C9" s="25"/>
      <c r="D9" s="21"/>
      <c r="E9" s="21"/>
      <c r="F9" s="59"/>
      <c r="G9" s="21"/>
      <c r="H9" s="16"/>
      <c r="I9" s="36"/>
      <c r="J9" s="16"/>
    </row>
    <row r="10" spans="1:10" ht="12" customHeight="1">
      <c r="A10" s="19"/>
      <c r="B10" s="23" t="s">
        <v>19</v>
      </c>
      <c r="C10" s="70"/>
      <c r="D10" s="46">
        <v>408</v>
      </c>
      <c r="E10" s="46">
        <v>3</v>
      </c>
      <c r="F10" s="14">
        <f>+'pg 12.13.1'!F21</f>
        <v>-7997391.1666666567</v>
      </c>
      <c r="G10" s="50" t="s">
        <v>11</v>
      </c>
      <c r="H10" s="13">
        <v>0.42883972482464783</v>
      </c>
      <c r="I10" s="14">
        <f t="shared" ref="I10" si="0">F10*H10</f>
        <v>-3429599.0272283982</v>
      </c>
      <c r="J10" s="22" t="s">
        <v>20</v>
      </c>
    </row>
    <row r="11" spans="1:10" ht="12" customHeight="1">
      <c r="A11" s="19"/>
      <c r="B11" s="62"/>
      <c r="C11" s="63"/>
      <c r="D11" s="64"/>
      <c r="E11" s="64"/>
      <c r="F11" s="47"/>
      <c r="G11" s="64"/>
      <c r="H11" s="13"/>
      <c r="I11" s="14"/>
      <c r="J11" s="22"/>
    </row>
    <row r="12" spans="1:10" ht="12" customHeight="1">
      <c r="A12" s="19"/>
      <c r="B12" s="62"/>
      <c r="C12" s="63"/>
      <c r="D12" s="64"/>
      <c r="E12" s="64"/>
      <c r="F12" s="47"/>
      <c r="G12" s="64"/>
      <c r="H12" s="13"/>
      <c r="I12" s="47"/>
      <c r="J12" s="22"/>
    </row>
    <row r="13" spans="1:10" ht="12" customHeight="1">
      <c r="A13" s="19"/>
      <c r="B13" s="62"/>
      <c r="C13" s="63"/>
      <c r="D13" s="64"/>
      <c r="E13" s="64"/>
      <c r="F13" s="14"/>
      <c r="G13" s="64"/>
      <c r="H13" s="13"/>
      <c r="I13" s="14"/>
      <c r="J13" s="21"/>
    </row>
    <row r="14" spans="1:10" ht="12" customHeight="1">
      <c r="A14" s="19"/>
      <c r="B14" s="62"/>
      <c r="C14" s="63"/>
      <c r="D14" s="64"/>
      <c r="E14" s="64"/>
      <c r="F14" s="14"/>
      <c r="G14" s="64"/>
      <c r="H14" s="13"/>
      <c r="I14" s="14"/>
      <c r="J14" s="22"/>
    </row>
    <row r="15" spans="1:10" ht="12" customHeight="1">
      <c r="A15" s="19"/>
      <c r="B15" s="62"/>
      <c r="C15" s="63"/>
      <c r="D15" s="64"/>
      <c r="E15" s="64"/>
      <c r="F15" s="14"/>
      <c r="G15" s="64"/>
      <c r="H15" s="13"/>
      <c r="I15" s="14"/>
      <c r="J15" s="21"/>
    </row>
    <row r="16" spans="1:10" ht="12" customHeight="1">
      <c r="A16" s="16"/>
      <c r="B16" s="62"/>
      <c r="C16" s="63"/>
      <c r="D16" s="64"/>
      <c r="E16" s="64"/>
      <c r="F16" s="14"/>
      <c r="G16" s="64"/>
      <c r="H16" s="13"/>
      <c r="I16" s="14"/>
      <c r="J16" s="22"/>
    </row>
    <row r="17" spans="1:10" ht="12" customHeight="1">
      <c r="A17" s="16"/>
      <c r="B17" s="62"/>
      <c r="C17" s="63"/>
      <c r="D17" s="64"/>
      <c r="E17" s="64"/>
      <c r="F17" s="14"/>
      <c r="G17" s="64"/>
      <c r="H17" s="13"/>
      <c r="I17" s="14"/>
      <c r="J17" s="21"/>
    </row>
    <row r="18" spans="1:10" ht="12" customHeight="1">
      <c r="A18" s="16"/>
      <c r="B18" s="62"/>
      <c r="C18" s="62"/>
      <c r="D18" s="61"/>
      <c r="E18" s="61"/>
      <c r="F18" s="14"/>
      <c r="G18" s="61"/>
      <c r="H18" s="13"/>
      <c r="I18" s="14"/>
      <c r="J18" s="22"/>
    </row>
    <row r="19" spans="1:10" ht="12" customHeight="1">
      <c r="A19" s="16"/>
      <c r="B19" s="65"/>
      <c r="C19" s="62"/>
      <c r="D19" s="61"/>
      <c r="E19" s="61"/>
      <c r="F19" s="14"/>
      <c r="G19" s="61"/>
      <c r="H19" s="13"/>
      <c r="I19" s="14"/>
      <c r="J19" s="21"/>
    </row>
    <row r="20" spans="1:10" ht="12" customHeight="1">
      <c r="A20" s="16"/>
      <c r="B20" s="65"/>
      <c r="C20" s="62"/>
      <c r="D20" s="61"/>
      <c r="E20" s="61"/>
      <c r="F20" s="47"/>
      <c r="G20" s="61"/>
      <c r="H20" s="13"/>
      <c r="I20" s="14"/>
      <c r="J20" s="22"/>
    </row>
    <row r="21" spans="1:10" ht="12" customHeight="1">
      <c r="A21" s="16"/>
      <c r="B21" s="65"/>
      <c r="C21" s="62"/>
      <c r="D21" s="61"/>
      <c r="E21" s="61"/>
      <c r="F21" s="24"/>
      <c r="G21" s="64"/>
      <c r="H21" s="13"/>
      <c r="I21" s="14"/>
      <c r="J21" s="22"/>
    </row>
    <row r="22" spans="1:10" ht="12" customHeight="1">
      <c r="A22" s="16"/>
      <c r="B22" s="66"/>
      <c r="C22" s="62"/>
      <c r="D22" s="61"/>
      <c r="E22" s="61"/>
      <c r="F22" s="24"/>
      <c r="G22" s="61"/>
      <c r="H22" s="13"/>
      <c r="I22" s="14"/>
      <c r="J22" s="22"/>
    </row>
    <row r="23" spans="1:10" ht="12" customHeight="1">
      <c r="A23" s="16"/>
      <c r="B23" s="66"/>
      <c r="C23" s="63"/>
      <c r="D23" s="64"/>
      <c r="E23" s="64"/>
      <c r="F23" s="14"/>
      <c r="G23" s="64"/>
      <c r="H23" s="13"/>
      <c r="I23" s="14"/>
      <c r="J23" s="14"/>
    </row>
    <row r="24" spans="1:10" ht="12" customHeight="1">
      <c r="A24" s="16"/>
      <c r="B24" s="62"/>
      <c r="C24" s="63"/>
      <c r="D24" s="64"/>
      <c r="E24" s="64"/>
      <c r="F24" s="14"/>
      <c r="G24" s="64"/>
      <c r="H24" s="13"/>
      <c r="I24" s="14"/>
      <c r="J24" s="21"/>
    </row>
    <row r="25" spans="1:10" ht="12" customHeight="1">
      <c r="A25" s="21"/>
      <c r="B25" s="65"/>
      <c r="C25" s="62"/>
      <c r="D25" s="61"/>
      <c r="E25" s="61"/>
      <c r="F25" s="14"/>
      <c r="G25" s="61"/>
      <c r="H25" s="13"/>
      <c r="I25" s="14"/>
      <c r="J25" s="22"/>
    </row>
    <row r="26" spans="1:10" ht="12" customHeight="1">
      <c r="A26" s="21"/>
      <c r="B26" s="65"/>
      <c r="C26" s="62"/>
      <c r="D26" s="61"/>
      <c r="E26" s="61"/>
      <c r="F26" s="47"/>
      <c r="G26" s="61"/>
      <c r="H26" s="13"/>
      <c r="I26" s="14"/>
      <c r="J26" s="22"/>
    </row>
    <row r="27" spans="1:10" ht="12" customHeight="1">
      <c r="A27" s="21"/>
      <c r="B27" s="65"/>
      <c r="C27" s="62"/>
      <c r="D27" s="61"/>
      <c r="E27" s="61"/>
      <c r="F27" s="47"/>
      <c r="G27" s="61"/>
      <c r="H27" s="13"/>
      <c r="I27" s="14"/>
      <c r="J27" s="21"/>
    </row>
    <row r="28" spans="1:10" ht="12" customHeight="1">
      <c r="A28" s="21"/>
      <c r="B28" s="65"/>
      <c r="C28" s="62"/>
      <c r="D28" s="61"/>
      <c r="E28" s="61"/>
      <c r="F28" s="24"/>
      <c r="G28" s="61"/>
      <c r="H28" s="13"/>
      <c r="I28" s="14"/>
      <c r="J28" s="22"/>
    </row>
    <row r="29" spans="1:10" ht="12" customHeight="1">
      <c r="A29" s="25"/>
      <c r="B29" s="65"/>
      <c r="C29" s="62"/>
      <c r="D29" s="61"/>
      <c r="E29" s="61"/>
      <c r="F29" s="39"/>
      <c r="G29" s="61"/>
      <c r="H29" s="13"/>
      <c r="I29" s="39"/>
      <c r="J29" s="14"/>
    </row>
    <row r="30" spans="1:10" ht="12" customHeight="1">
      <c r="A30" s="3"/>
      <c r="B30" s="65"/>
      <c r="C30" s="62"/>
      <c r="D30" s="61"/>
      <c r="E30" s="61"/>
      <c r="F30" s="39"/>
      <c r="G30" s="61"/>
      <c r="H30" s="13"/>
      <c r="I30" s="14"/>
      <c r="J30" s="22"/>
    </row>
    <row r="31" spans="1:10" ht="12" customHeight="1">
      <c r="A31" s="21"/>
      <c r="B31" s="65"/>
      <c r="C31" s="62"/>
      <c r="D31" s="61"/>
      <c r="E31" s="61"/>
      <c r="F31" s="33"/>
      <c r="G31" s="61"/>
      <c r="H31" s="13"/>
      <c r="I31" s="14"/>
      <c r="J31" s="21"/>
    </row>
    <row r="32" spans="1:10" ht="12" customHeight="1">
      <c r="A32" s="21"/>
      <c r="B32" s="65"/>
      <c r="C32" s="62"/>
      <c r="D32" s="61"/>
      <c r="E32" s="61"/>
      <c r="F32" s="39"/>
      <c r="G32" s="61"/>
      <c r="H32" s="13"/>
      <c r="I32" s="14"/>
      <c r="J32" s="22"/>
    </row>
    <row r="33" spans="1:10" ht="12" customHeight="1">
      <c r="A33" s="21"/>
      <c r="B33" s="65"/>
      <c r="C33" s="62"/>
      <c r="D33" s="61"/>
      <c r="E33" s="61"/>
      <c r="F33" s="33"/>
      <c r="G33" s="61"/>
      <c r="H33" s="13"/>
      <c r="I33" s="14"/>
      <c r="J33" s="22"/>
    </row>
    <row r="34" spans="1:10" ht="12" customHeight="1">
      <c r="A34" s="21"/>
      <c r="B34" s="65"/>
      <c r="C34" s="62"/>
      <c r="D34" s="61"/>
      <c r="E34" s="61"/>
      <c r="F34" s="39"/>
      <c r="G34" s="21"/>
      <c r="H34" s="13"/>
      <c r="I34" s="39"/>
      <c r="J34" s="21"/>
    </row>
    <row r="35" spans="1:10" ht="12" customHeight="1">
      <c r="A35" s="25"/>
      <c r="B35" s="65"/>
      <c r="C35" s="62"/>
      <c r="D35" s="61"/>
      <c r="E35" s="61"/>
      <c r="F35" s="33"/>
      <c r="G35" s="50"/>
      <c r="H35" s="13"/>
      <c r="I35" s="14"/>
      <c r="J35" s="21"/>
    </row>
    <row r="36" spans="1:10" ht="12" customHeight="1">
      <c r="A36" s="21"/>
      <c r="B36" s="25"/>
      <c r="C36" s="25"/>
      <c r="D36" s="21"/>
      <c r="E36" s="21"/>
      <c r="F36" s="33"/>
      <c r="G36" s="50"/>
      <c r="H36" s="13"/>
      <c r="I36" s="14"/>
      <c r="J36" s="14"/>
    </row>
    <row r="37" spans="1:10" ht="12" customHeight="1">
      <c r="A37" s="25"/>
      <c r="B37" s="37"/>
      <c r="C37" s="25"/>
      <c r="D37" s="21"/>
      <c r="E37" s="21"/>
      <c r="F37" s="33"/>
      <c r="G37" s="50"/>
      <c r="H37" s="13"/>
      <c r="I37" s="14"/>
      <c r="J37" s="21"/>
    </row>
    <row r="38" spans="1:10" ht="12" customHeight="1">
      <c r="A38" s="25"/>
      <c r="B38" s="37"/>
      <c r="C38" s="25"/>
      <c r="D38" s="21"/>
      <c r="E38" s="21"/>
      <c r="F38" s="33"/>
      <c r="G38" s="50"/>
      <c r="H38" s="13"/>
      <c r="I38" s="14"/>
      <c r="J38" s="21"/>
    </row>
    <row r="39" spans="1:10" ht="12" customHeight="1">
      <c r="A39" s="25"/>
      <c r="B39" s="37"/>
      <c r="C39" s="25"/>
      <c r="D39" s="21"/>
      <c r="E39" s="21"/>
      <c r="F39" s="33"/>
      <c r="G39" s="50"/>
      <c r="H39" s="13"/>
      <c r="I39" s="14"/>
      <c r="J39" s="21"/>
    </row>
    <row r="40" spans="1:10" ht="12" customHeight="1">
      <c r="A40" s="25"/>
      <c r="B40" s="25"/>
      <c r="C40" s="25"/>
      <c r="D40" s="21"/>
      <c r="E40" s="21"/>
      <c r="F40" s="33"/>
      <c r="G40" s="50"/>
      <c r="H40" s="13"/>
      <c r="I40" s="14"/>
      <c r="J40" s="21"/>
    </row>
    <row r="41" spans="1:10" ht="12" customHeight="1">
      <c r="A41" s="19"/>
      <c r="B41" s="37"/>
      <c r="C41" s="25"/>
      <c r="D41" s="21"/>
      <c r="E41" s="21"/>
      <c r="F41" s="33"/>
      <c r="G41" s="50"/>
      <c r="H41" s="13"/>
      <c r="I41" s="14"/>
      <c r="J41" s="21"/>
    </row>
    <row r="42" spans="1:10" ht="12" customHeight="1">
      <c r="A42" s="25"/>
      <c r="B42" s="37"/>
      <c r="C42" s="25"/>
      <c r="D42" s="21"/>
      <c r="E42" s="21"/>
      <c r="F42" s="33"/>
      <c r="G42" s="21"/>
      <c r="H42" s="13"/>
      <c r="I42" s="26"/>
      <c r="J42" s="21"/>
    </row>
    <row r="43" spans="1:10" ht="12" customHeight="1">
      <c r="A43" s="21"/>
      <c r="B43" s="37"/>
      <c r="C43" s="25"/>
      <c r="D43" s="53"/>
      <c r="E43" s="53"/>
      <c r="F43" s="39"/>
      <c r="G43" s="21"/>
      <c r="H43" s="73"/>
      <c r="I43" s="39"/>
      <c r="J43" s="33"/>
    </row>
    <row r="44" spans="1:10" ht="12" customHeight="1">
      <c r="A44" s="21"/>
      <c r="B44" s="37"/>
      <c r="C44" s="25"/>
      <c r="D44" s="53"/>
      <c r="E44" s="53"/>
      <c r="F44" s="39"/>
      <c r="G44" s="21"/>
      <c r="H44" s="73"/>
      <c r="I44" s="39"/>
      <c r="J44" s="33"/>
    </row>
    <row r="45" spans="1:10" ht="12" customHeight="1">
      <c r="A45" s="21"/>
      <c r="B45" s="37"/>
      <c r="C45" s="25"/>
      <c r="D45" s="53"/>
      <c r="E45" s="53"/>
      <c r="F45" s="39"/>
      <c r="G45" s="21"/>
      <c r="H45" s="73"/>
      <c r="I45" s="39"/>
      <c r="J45" s="33"/>
    </row>
    <row r="46" spans="1:10" ht="12" customHeight="1">
      <c r="A46" s="21"/>
      <c r="B46" s="37"/>
      <c r="C46" s="25"/>
      <c r="D46" s="53"/>
      <c r="E46" s="53"/>
      <c r="F46" s="39"/>
      <c r="G46" s="21"/>
      <c r="H46" s="73"/>
      <c r="I46" s="39"/>
      <c r="J46" s="33"/>
    </row>
    <row r="47" spans="1:10" ht="12" customHeight="1">
      <c r="A47" s="21"/>
      <c r="B47" s="37"/>
      <c r="C47" s="25"/>
      <c r="D47" s="53"/>
      <c r="E47" s="53"/>
      <c r="F47" s="39"/>
      <c r="G47" s="21"/>
      <c r="H47" s="73"/>
      <c r="I47" s="39"/>
      <c r="J47" s="33"/>
    </row>
    <row r="48" spans="1:10" ht="12" customHeight="1">
      <c r="A48" s="21"/>
      <c r="B48" s="37"/>
      <c r="C48" s="25"/>
      <c r="D48" s="53"/>
      <c r="E48" s="53"/>
      <c r="F48" s="39"/>
      <c r="G48" s="21"/>
      <c r="H48" s="73"/>
      <c r="I48" s="39"/>
      <c r="J48" s="33"/>
    </row>
    <row r="49" spans="1:10" ht="12" customHeight="1">
      <c r="A49" s="21"/>
      <c r="B49" s="37"/>
      <c r="C49" s="25"/>
      <c r="D49" s="53"/>
      <c r="E49" s="53"/>
      <c r="F49" s="39"/>
      <c r="G49" s="21"/>
      <c r="H49" s="73"/>
      <c r="I49" s="39"/>
      <c r="J49" s="33"/>
    </row>
    <row r="50" spans="1:10" ht="12" customHeight="1">
      <c r="A50" s="21"/>
      <c r="B50" s="25"/>
      <c r="C50" s="25"/>
      <c r="D50" s="53"/>
      <c r="E50" s="53"/>
      <c r="F50" s="67"/>
      <c r="G50" s="21"/>
      <c r="H50" s="73"/>
      <c r="I50" s="67"/>
      <c r="J50" s="68"/>
    </row>
    <row r="51" spans="1:10" ht="12" customHeight="1">
      <c r="A51" s="21"/>
      <c r="B51" s="37"/>
      <c r="C51" s="2"/>
      <c r="D51" s="53"/>
      <c r="E51" s="53"/>
      <c r="F51" s="39"/>
      <c r="G51" s="21"/>
      <c r="H51" s="73"/>
      <c r="I51" s="39"/>
      <c r="J51" s="21"/>
    </row>
    <row r="52" spans="1:10" ht="12" customHeight="1">
      <c r="A52" s="21"/>
      <c r="B52" s="25"/>
      <c r="C52" s="25"/>
      <c r="D52" s="21"/>
      <c r="E52" s="21"/>
      <c r="F52" s="39"/>
      <c r="G52" s="49"/>
      <c r="H52" s="13"/>
      <c r="I52" s="26"/>
      <c r="J52" s="21"/>
    </row>
    <row r="53" spans="1:10" ht="12" customHeight="1">
      <c r="A53" s="21"/>
      <c r="B53" s="25"/>
      <c r="C53" s="25"/>
      <c r="D53" s="21"/>
      <c r="E53" s="21"/>
      <c r="F53" s="67"/>
      <c r="G53" s="21"/>
      <c r="H53" s="13"/>
      <c r="I53" s="26"/>
      <c r="J53" s="14"/>
    </row>
    <row r="54" spans="1:10" ht="12" customHeight="1">
      <c r="A54" s="21"/>
      <c r="B54" s="25"/>
      <c r="C54" s="25"/>
      <c r="D54" s="21"/>
      <c r="E54" s="21"/>
      <c r="F54" s="59"/>
      <c r="G54" s="49"/>
      <c r="H54" s="48"/>
      <c r="I54" s="59"/>
      <c r="J54" s="14"/>
    </row>
    <row r="55" spans="1:10" ht="12" customHeight="1">
      <c r="A55" s="21"/>
      <c r="B55" s="37"/>
      <c r="C55" s="25"/>
      <c r="D55" s="21"/>
      <c r="E55" s="21"/>
      <c r="F55" s="67"/>
      <c r="G55" s="14"/>
      <c r="H55" s="71"/>
      <c r="I55" s="33"/>
      <c r="J55" s="14"/>
    </row>
    <row r="56" spans="1:10" ht="12" customHeight="1">
      <c r="A56" s="21"/>
      <c r="B56" s="35"/>
      <c r="C56" s="25"/>
      <c r="D56" s="21"/>
      <c r="E56" s="21"/>
      <c r="F56" s="59"/>
      <c r="G56" s="48"/>
      <c r="H56" s="72"/>
      <c r="I56" s="26"/>
      <c r="J56" s="14"/>
    </row>
    <row r="57" spans="1:10" ht="12" customHeight="1">
      <c r="A57" s="25"/>
      <c r="B57" s="25"/>
      <c r="C57" s="25"/>
      <c r="D57" s="21"/>
      <c r="E57" s="21"/>
      <c r="F57" s="59"/>
      <c r="G57" s="21"/>
      <c r="H57" s="21"/>
      <c r="I57" s="26"/>
      <c r="J57" s="14"/>
    </row>
    <row r="58" spans="1:10" ht="12" customHeight="1" thickBot="1">
      <c r="A58" s="19"/>
      <c r="B58" s="4" t="s">
        <v>9</v>
      </c>
      <c r="C58" s="19"/>
      <c r="D58" s="16"/>
      <c r="E58" s="16"/>
      <c r="F58" s="69"/>
      <c r="G58" s="16"/>
      <c r="H58" s="16"/>
      <c r="I58" s="38"/>
      <c r="J58" s="40"/>
    </row>
    <row r="59" spans="1:10" ht="12" customHeight="1">
      <c r="A59" s="27"/>
      <c r="B59" s="28"/>
      <c r="C59" s="28"/>
      <c r="D59" s="29"/>
      <c r="E59" s="29"/>
      <c r="F59" s="58"/>
      <c r="G59" s="29"/>
      <c r="H59" s="29"/>
      <c r="I59" s="30"/>
      <c r="J59" s="31"/>
    </row>
    <row r="60" spans="1:10" ht="12" customHeight="1">
      <c r="A60" s="32"/>
      <c r="B60" s="35"/>
      <c r="C60" s="25"/>
      <c r="D60" s="21"/>
      <c r="E60" s="21"/>
      <c r="F60" s="59"/>
      <c r="G60" s="21"/>
      <c r="H60" s="21"/>
      <c r="I60" s="26"/>
      <c r="J60" s="34"/>
    </row>
    <row r="61" spans="1:10" ht="12" customHeight="1">
      <c r="A61" s="32"/>
      <c r="B61" s="35"/>
      <c r="C61" s="25"/>
      <c r="D61" s="21"/>
      <c r="E61" s="21"/>
      <c r="F61" s="59"/>
      <c r="G61" s="21"/>
      <c r="H61" s="21"/>
      <c r="I61" s="26"/>
      <c r="J61" s="34"/>
    </row>
    <row r="62" spans="1:10" ht="12" customHeight="1">
      <c r="A62" s="32"/>
      <c r="B62" s="25"/>
      <c r="C62" s="25"/>
      <c r="D62" s="21"/>
      <c r="E62" s="21"/>
      <c r="F62" s="59"/>
      <c r="G62" s="21"/>
      <c r="H62" s="21"/>
      <c r="I62" s="26"/>
      <c r="J62" s="34"/>
    </row>
    <row r="63" spans="1:10" ht="12" customHeight="1">
      <c r="A63" s="32"/>
      <c r="B63" s="25"/>
      <c r="C63" s="25"/>
      <c r="D63" s="21"/>
      <c r="E63" s="21"/>
      <c r="F63" s="59"/>
      <c r="G63" s="21"/>
      <c r="H63" s="21"/>
      <c r="I63" s="26"/>
      <c r="J63" s="34"/>
    </row>
    <row r="64" spans="1:10" ht="12" customHeight="1">
      <c r="A64" s="32"/>
      <c r="B64" s="25"/>
      <c r="C64" s="25"/>
      <c r="D64" s="21"/>
      <c r="E64" s="21"/>
      <c r="F64" s="59"/>
      <c r="G64" s="21"/>
      <c r="H64" s="21"/>
      <c r="I64" s="26"/>
      <c r="J64" s="34"/>
    </row>
    <row r="65" spans="1:10" ht="12" customHeight="1">
      <c r="A65" s="32"/>
      <c r="B65" s="25"/>
      <c r="C65" s="25"/>
      <c r="D65" s="21"/>
      <c r="E65" s="21"/>
      <c r="F65" s="59"/>
      <c r="G65" s="21"/>
      <c r="H65" s="21"/>
      <c r="I65" s="26"/>
      <c r="J65" s="34"/>
    </row>
    <row r="66" spans="1:10" ht="12" customHeight="1">
      <c r="A66" s="32"/>
      <c r="B66" s="25"/>
      <c r="C66" s="25"/>
      <c r="D66" s="21"/>
      <c r="E66" s="21"/>
      <c r="F66" s="59"/>
      <c r="G66" s="21"/>
      <c r="H66" s="21"/>
      <c r="I66" s="26"/>
      <c r="J66" s="34"/>
    </row>
    <row r="67" spans="1:10" ht="12" customHeight="1">
      <c r="A67" s="32"/>
      <c r="B67" s="25"/>
      <c r="C67" s="25"/>
      <c r="D67" s="21"/>
      <c r="E67" s="21"/>
      <c r="F67" s="59"/>
      <c r="G67" s="21"/>
      <c r="H67" s="21"/>
      <c r="I67" s="26"/>
      <c r="J67" s="34"/>
    </row>
    <row r="68" spans="1:10" ht="12" customHeight="1" thickBot="1">
      <c r="A68" s="41"/>
      <c r="B68" s="42"/>
      <c r="C68" s="42"/>
      <c r="D68" s="43"/>
      <c r="E68" s="43"/>
      <c r="F68" s="60"/>
      <c r="G68" s="43"/>
      <c r="H68" s="43"/>
      <c r="I68" s="44"/>
      <c r="J68" s="45"/>
    </row>
  </sheetData>
  <phoneticPr fontId="7" type="noConversion"/>
  <conditionalFormatting sqref="B11:B12 B36 B40">
    <cfRule type="cellIs" dxfId="0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4:E35 E11:E12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2 G18:G20 G25:G33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1:G17 G21 G23:G24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80" zoomScaleNormal="80" workbookViewId="0">
      <selection activeCell="A27" sqref="A27"/>
    </sheetView>
  </sheetViews>
  <sheetFormatPr defaultRowHeight="12.75"/>
  <cols>
    <col min="1" max="1" width="61" style="74" bestFit="1" customWidth="1"/>
    <col min="2" max="2" width="14.28515625" style="74" bestFit="1" customWidth="1"/>
    <col min="3" max="3" width="1.5703125" style="74" customWidth="1"/>
    <col min="4" max="4" width="14.28515625" style="74" bestFit="1" customWidth="1"/>
    <col min="5" max="5" width="1.5703125" style="74" customWidth="1"/>
    <col min="6" max="6" width="12" style="74" bestFit="1" customWidth="1"/>
    <col min="7" max="7" width="20.85546875" style="74" customWidth="1"/>
    <col min="8" max="8" width="10.28515625" style="74" bestFit="1" customWidth="1"/>
    <col min="9" max="16384" width="9.140625" style="74"/>
  </cols>
  <sheetData>
    <row r="1" spans="1:7">
      <c r="A1" s="75" t="s">
        <v>12</v>
      </c>
      <c r="B1" s="76"/>
      <c r="C1" s="76"/>
      <c r="D1" s="77"/>
      <c r="E1" s="77"/>
    </row>
    <row r="2" spans="1:7">
      <c r="A2" s="75" t="s">
        <v>16</v>
      </c>
      <c r="B2" s="76"/>
      <c r="C2" s="76"/>
      <c r="D2" s="77"/>
      <c r="E2" s="77"/>
    </row>
    <row r="3" spans="1:7">
      <c r="A3" s="75" t="s">
        <v>17</v>
      </c>
      <c r="B3" s="76"/>
      <c r="C3" s="76"/>
      <c r="D3" s="77"/>
      <c r="E3" s="77"/>
    </row>
    <row r="4" spans="1:7">
      <c r="A4" s="75" t="s">
        <v>18</v>
      </c>
      <c r="B4" s="76"/>
      <c r="C4" s="76"/>
      <c r="D4" s="77"/>
      <c r="E4" s="77"/>
    </row>
    <row r="5" spans="1:7">
      <c r="A5" s="75"/>
      <c r="B5" s="76"/>
      <c r="C5" s="76"/>
      <c r="D5" s="77"/>
      <c r="E5" s="77"/>
    </row>
    <row r="6" spans="1:7">
      <c r="A6" s="75"/>
      <c r="B6" s="76"/>
      <c r="C6" s="76"/>
      <c r="D6" s="77"/>
      <c r="E6" s="77"/>
    </row>
    <row r="7" spans="1:7">
      <c r="A7" s="75"/>
      <c r="B7" s="76"/>
      <c r="C7" s="76"/>
      <c r="D7" s="77"/>
      <c r="E7" s="77"/>
    </row>
    <row r="9" spans="1:7">
      <c r="B9" s="78" t="s">
        <v>19</v>
      </c>
      <c r="C9" s="78"/>
      <c r="D9" s="78" t="s">
        <v>19</v>
      </c>
      <c r="E9" s="78"/>
      <c r="F9" s="76"/>
    </row>
    <row r="10" spans="1:7">
      <c r="B10" s="78" t="s">
        <v>21</v>
      </c>
      <c r="C10" s="78"/>
      <c r="D10" s="78" t="s">
        <v>21</v>
      </c>
      <c r="E10" s="78"/>
      <c r="F10" s="76" t="s">
        <v>22</v>
      </c>
    </row>
    <row r="11" spans="1:7">
      <c r="B11" s="79" t="s">
        <v>23</v>
      </c>
      <c r="C11" s="78"/>
      <c r="D11" s="79" t="s">
        <v>24</v>
      </c>
      <c r="E11" s="80"/>
      <c r="F11" s="81" t="s">
        <v>25</v>
      </c>
      <c r="G11" s="82" t="s">
        <v>26</v>
      </c>
    </row>
    <row r="12" spans="1:7">
      <c r="B12" s="76"/>
      <c r="C12" s="76"/>
      <c r="D12" s="76"/>
      <c r="E12" s="76"/>
      <c r="F12" s="76"/>
    </row>
    <row r="13" spans="1:7">
      <c r="A13" s="83" t="s">
        <v>27</v>
      </c>
      <c r="B13" s="84">
        <v>100512228</v>
      </c>
      <c r="C13" s="84"/>
      <c r="D13" s="84">
        <v>108846558</v>
      </c>
      <c r="E13" s="84"/>
      <c r="G13" s="74" t="s">
        <v>28</v>
      </c>
    </row>
    <row r="14" spans="1:7">
      <c r="A14" s="83"/>
      <c r="B14" s="84"/>
      <c r="C14" s="84"/>
      <c r="D14" s="84"/>
      <c r="E14" s="84"/>
    </row>
    <row r="15" spans="1:7">
      <c r="A15" s="83" t="s">
        <v>29</v>
      </c>
      <c r="B15" s="84">
        <v>121068000</v>
      </c>
      <c r="C15" s="84"/>
      <c r="D15" s="84">
        <v>121217038</v>
      </c>
      <c r="E15" s="84"/>
      <c r="G15" s="74" t="s">
        <v>30</v>
      </c>
    </row>
    <row r="16" spans="1:7">
      <c r="A16" s="83" t="s">
        <v>31</v>
      </c>
      <c r="B16" s="84">
        <v>124768000</v>
      </c>
      <c r="C16" s="84"/>
      <c r="D16" s="84">
        <v>125368000</v>
      </c>
      <c r="E16" s="84"/>
      <c r="G16" s="74" t="s">
        <v>30</v>
      </c>
    </row>
    <row r="17" spans="1:8">
      <c r="A17" s="83"/>
      <c r="B17" s="84"/>
      <c r="C17" s="84"/>
      <c r="D17" s="84"/>
      <c r="E17" s="84"/>
    </row>
    <row r="18" spans="1:8">
      <c r="A18" s="83" t="s">
        <v>32</v>
      </c>
      <c r="B18" s="84">
        <f>B15*7/12+B16*5/12</f>
        <v>122609666.66666666</v>
      </c>
      <c r="C18" s="84"/>
      <c r="D18" s="84">
        <f>D15*7/12+D16*5/12</f>
        <v>122946605.5</v>
      </c>
      <c r="E18" s="84"/>
      <c r="G18" s="74" t="s">
        <v>33</v>
      </c>
    </row>
    <row r="19" spans="1:8">
      <c r="A19" s="83" t="s">
        <v>34</v>
      </c>
      <c r="B19" s="85">
        <f>-B13</f>
        <v>-100512228</v>
      </c>
      <c r="C19" s="84"/>
      <c r="D19" s="85">
        <f>-D13</f>
        <v>-108846558</v>
      </c>
      <c r="E19" s="86"/>
      <c r="G19" s="74" t="s">
        <v>35</v>
      </c>
    </row>
    <row r="20" spans="1:8">
      <c r="A20" s="83"/>
      <c r="B20" s="84"/>
      <c r="C20" s="84"/>
      <c r="D20" s="84"/>
      <c r="E20" s="84"/>
    </row>
    <row r="21" spans="1:8">
      <c r="A21" s="83" t="s">
        <v>36</v>
      </c>
      <c r="B21" s="84">
        <f>B18+B19</f>
        <v>22097438.666666657</v>
      </c>
      <c r="C21" s="84"/>
      <c r="D21" s="84">
        <f>SUM(D18:D19)</f>
        <v>14100047.5</v>
      </c>
      <c r="E21" s="84"/>
      <c r="F21" s="87">
        <f>D21-B21</f>
        <v>-7997391.1666666567</v>
      </c>
      <c r="G21" s="88" t="s">
        <v>37</v>
      </c>
      <c r="H21" s="84"/>
    </row>
    <row r="22" spans="1:8">
      <c r="A22" s="83"/>
      <c r="B22" s="84"/>
      <c r="C22" s="84"/>
      <c r="D22" s="84"/>
      <c r="E22" s="84"/>
      <c r="F22" s="89" t="s">
        <v>10</v>
      </c>
    </row>
    <row r="23" spans="1:8">
      <c r="B23" s="84"/>
      <c r="C23" s="84"/>
      <c r="D23" s="84"/>
      <c r="E23" s="84"/>
    </row>
    <row r="24" spans="1:8">
      <c r="B24" s="84"/>
      <c r="C24" s="84"/>
      <c r="D24" s="84"/>
      <c r="E24" s="84"/>
    </row>
    <row r="26" spans="1:8">
      <c r="B26" s="90"/>
    </row>
  </sheetData>
  <pageMargins left="1" right="0.5" top="1" bottom="1" header="0.75" footer="0.5"/>
  <pageSetup scale="72" orientation="portrait" r:id="rId1"/>
  <headerFooter alignWithMargins="0">
    <oddHeader>&amp;RPage 12.13.1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 12.13 </vt:lpstr>
      <vt:lpstr>pg 12.13.1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2012-07-19T15:45:19Z</dcterms:modified>
</cp:coreProperties>
</file>